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VNF\Filiale\Sujets\Assurances\DCE_Assurance_portslorrains\DCE_Assurances_PDL_v251014\Lot_01_RC\CCTP_Lot_01\Annexes\"/>
    </mc:Choice>
  </mc:AlternateContent>
  <xr:revisionPtr revIDLastSave="0" documentId="8_{838E293D-D0F0-41CE-B2D2-D0B0D401A7F6}" xr6:coauthVersionLast="47" xr6:coauthVersionMax="47" xr10:uidLastSave="{00000000-0000-0000-0000-000000000000}"/>
  <bookViews>
    <workbookView xWindow="20370" yWindow="-120" windowWidth="25440" windowHeight="15390" xr2:uid="{00000000-000D-0000-FFFF-FFFF00000000}"/>
  </bookViews>
  <sheets>
    <sheet name="Feuil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1" i="4" l="1"/>
  <c r="C210" i="4"/>
  <c r="C202" i="4"/>
  <c r="C201" i="4"/>
  <c r="C192" i="4"/>
  <c r="C191" i="4"/>
  <c r="D20" i="4"/>
  <c r="C20" i="4"/>
  <c r="D8" i="4"/>
  <c r="C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tc={FCD76669-9C6B-43AF-8C3A-22B0BE2CBF80}</author>
  </authors>
  <commentList>
    <comment ref="B24" authorId="0" shapeId="0" xr:uid="{FCD76669-9C6B-43AF-8C3A-22B0BE2CBF8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Il s'agit d'une rampe permettant à un petit chariot de pénétrer dans un conteneur</t>
      </text>
    </comment>
  </commentList>
</comments>
</file>

<file path=xl/sharedStrings.xml><?xml version="1.0" encoding="utf-8"?>
<sst xmlns="http://schemas.openxmlformats.org/spreadsheetml/2006/main" count="826" uniqueCount="251">
  <si>
    <t>VNC au 01/07/2021</t>
  </si>
  <si>
    <t>Toul-Valcourt</t>
  </si>
  <si>
    <t>Nouveau Port de Metz</t>
  </si>
  <si>
    <t>Inconnu</t>
  </si>
  <si>
    <t>Une darse</t>
  </si>
  <si>
    <t>Pont de la voie ferrée enjambant l'A31</t>
  </si>
  <si>
    <t>Linéaire de quai de 1 000 m du terminal 1</t>
  </si>
  <si>
    <t>Organes d'amarrage et de sécurité</t>
  </si>
  <si>
    <t>Réseaux (électricité, gaz, eau, assainissement)</t>
  </si>
  <si>
    <t>Passage à niveau</t>
  </si>
  <si>
    <t>Transformateurs</t>
  </si>
  <si>
    <t>Compresseur</t>
  </si>
  <si>
    <t xml:space="preserve">Poste à souder </t>
  </si>
  <si>
    <t>Imprimante</t>
  </si>
  <si>
    <t>Réfrigérateur</t>
  </si>
  <si>
    <t>Bâtiment de bureaux de 49,7 m²</t>
  </si>
  <si>
    <t>IBS - conteneur 40</t>
  </si>
  <si>
    <t>VIDEOPROJECTEUR PORTABLE OPTOMA</t>
  </si>
  <si>
    <t>Thionville-Illange</t>
  </si>
  <si>
    <t>Quai de 1000 m (quai ouest du môle)</t>
  </si>
  <si>
    <t>Quai de 132 m (quai nord du môle) non équipé de plateforme stabilisée</t>
  </si>
  <si>
    <t>Dispositifs d'amarrage (bollard et échelles) des deux linéaires de quai</t>
  </si>
  <si>
    <t>Petites plateformes en béton équipées de bollard et d'escalier (zone garage à bateaux)</t>
  </si>
  <si>
    <t>Éclairage public</t>
  </si>
  <si>
    <t>Bâtiment métallique bleu sur ex-parcelle "Rail-Route-Europe"</t>
  </si>
  <si>
    <t>Transformateurs (parcelle "cfnr")</t>
  </si>
  <si>
    <t>Bureaux 210 m² R+1 (parcelle "cfnr")</t>
  </si>
  <si>
    <t>Pont bascule (parcelle "cfnr")</t>
  </si>
  <si>
    <t>Halle en encorbellement au dessus du plan d'eau avec pont roulant de 10t (parcelle "cfnr")</t>
  </si>
  <si>
    <t>Metz Mazerolle</t>
  </si>
  <si>
    <t>Emprise foncière de 8 ha</t>
  </si>
  <si>
    <t>Réseaux (eau, assainissement, électricité…)</t>
  </si>
  <si>
    <t>Passage à niveau (et ses accessoires) - non utilisable</t>
  </si>
  <si>
    <t>Darse</t>
  </si>
  <si>
    <t>Voies ferrées de 2km non utilisables</t>
  </si>
  <si>
    <t>Frouard</t>
  </si>
  <si>
    <t>Darse (900 * 60 m)</t>
  </si>
  <si>
    <t>Parking poids lourds (entrée UCA)</t>
  </si>
  <si>
    <t>Voirie intérieure</t>
  </si>
  <si>
    <t>Glissière de sécurité</t>
  </si>
  <si>
    <t>Ouvrages d'adduction d'eau potable</t>
  </si>
  <si>
    <t>Ouvrages de lutte contre les incendies</t>
  </si>
  <si>
    <t>Ouvrages d'assainissement</t>
  </si>
  <si>
    <t>Ouvrages de distribution électrique moyenne tension</t>
  </si>
  <si>
    <t>Portique à colis lourds</t>
  </si>
  <si>
    <t>Plateforme de stockage de vracs (4 300 m²)</t>
  </si>
  <si>
    <t>Plateforme de stockage de vracs (5 500 m²)</t>
  </si>
  <si>
    <t>Plateforme en enrobé de stockage de vracs (6 000 m²)</t>
  </si>
  <si>
    <t>Bureaux et locaux sociaux</t>
  </si>
  <si>
    <t>Cuve de stockage d'hydrocarbure bordée d'une clôture</t>
  </si>
  <si>
    <t>Transformateur de 400 KVA</t>
  </si>
  <si>
    <t>Hangar à bardage métallique sur rail</t>
  </si>
  <si>
    <t>Plateforme conteneurs</t>
  </si>
  <si>
    <t>Bassin d'orage et réseau d'assainissement</t>
  </si>
  <si>
    <t>Portail d'accès routier</t>
  </si>
  <si>
    <t>Portail d'accès ferroviaire</t>
  </si>
  <si>
    <t>Ducs d'albe au droit des postes de chargement d'UCA</t>
  </si>
  <si>
    <t>Ponts bascule</t>
  </si>
  <si>
    <t>Palonniers</t>
  </si>
  <si>
    <t>Elingues d'occasion</t>
  </si>
  <si>
    <t xml:space="preserve">Bassin de traitement des eaux pluviales </t>
  </si>
  <si>
    <t>Murs chapsol</t>
  </si>
  <si>
    <t>Construction modulox</t>
  </si>
  <si>
    <t>Atelier</t>
  </si>
  <si>
    <t>Casier stockage avec toit mobile</t>
  </si>
  <si>
    <t>Grue SERAM</t>
  </si>
  <si>
    <t>Chemin de roulement pour grue SERAM</t>
  </si>
  <si>
    <t>Bennes preneuses pour grue SERAM</t>
  </si>
  <si>
    <t>Grappin pour grue SERAM</t>
  </si>
  <si>
    <t>Grue mobile TEREX Atlas 5205</t>
  </si>
  <si>
    <t>Station de lavage</t>
  </si>
  <si>
    <t>Trémies</t>
  </si>
  <si>
    <t>Outillages mobiles divers (chargeuses, chariots, locomobile)</t>
  </si>
  <si>
    <t>Tracteur renault</t>
  </si>
  <si>
    <t>Citroen Jumpy</t>
  </si>
  <si>
    <t>Matériel d'éclairage</t>
  </si>
  <si>
    <t>Balayeuse MATHIEU YNO</t>
  </si>
  <si>
    <t>Mobilier et matériel de bureau</t>
  </si>
  <si>
    <t>Matériel informatique</t>
  </si>
  <si>
    <t>Logiciels</t>
  </si>
  <si>
    <t>Maxéville</t>
  </si>
  <si>
    <t>Mur de quai de 70m de longueur</t>
  </si>
  <si>
    <t>Emprise de 1100 m2 de bande d’arrière-quai</t>
  </si>
  <si>
    <t>Belleville</t>
  </si>
  <si>
    <t>Quai en palplanches de 250 m de longueur</t>
  </si>
  <si>
    <t>Ducs d’albe avec passerelles métalliques d’accès</t>
  </si>
  <si>
    <t>Terrain de 72 273 m² dont une partie en enrobé (parking notamment)</t>
  </si>
  <si>
    <t>Voies ferrées</t>
  </si>
  <si>
    <t>Portails d’accès routier et ferroviaire</t>
  </si>
  <si>
    <t>Clôture</t>
  </si>
  <si>
    <t>Koenigsmacker</t>
  </si>
  <si>
    <t>5 ducs d’albe placés devant un quai de 160 m linéaires et bollards d’amarrage</t>
  </si>
  <si>
    <t>Terrain attenant au quai de 2 552 m²</t>
  </si>
  <si>
    <t>Cattenom</t>
  </si>
  <si>
    <t xml:space="preserve">Plateforme en enrobé d’une surface de 7 000 m2 </t>
  </si>
  <si>
    <t xml:space="preserve">Rampe « Roll on – Roll off » en enrobé de 30 m sur 10 m avec portail à ballants </t>
  </si>
  <si>
    <t xml:space="preserve">Mur de quai en béton de 135m de longueur </t>
  </si>
  <si>
    <t>Plateforme en enrobé de 6 400 m² (160m*40m)</t>
  </si>
  <si>
    <t>Mâts d’éclairage</t>
  </si>
  <si>
    <t>Bornes d’amarrage</t>
  </si>
  <si>
    <t>Echelles d’accès à l’eau</t>
  </si>
  <si>
    <t>Portail d’entrée</t>
  </si>
  <si>
    <t>Ports</t>
  </si>
  <si>
    <t>Panneau d'information</t>
  </si>
  <si>
    <t>Bâtiment de bureaux R+1 de 757 m²</t>
  </si>
  <si>
    <t>Signalisation</t>
  </si>
  <si>
    <t>Grue portuaire MHC 115</t>
  </si>
  <si>
    <t>Benne rouge</t>
  </si>
  <si>
    <t>Interphonie</t>
  </si>
  <si>
    <t>Vidéosurveillance</t>
  </si>
  <si>
    <t>Pont liaison mobile acier</t>
  </si>
  <si>
    <t>Etabli</t>
  </si>
  <si>
    <t>GLISSIERE DES.</t>
  </si>
  <si>
    <t>CONTRÔLE ACCES</t>
  </si>
  <si>
    <t>POUTRE DE COU.</t>
  </si>
  <si>
    <t>SIGNALETIQUE SD</t>
  </si>
  <si>
    <t>PORTAIL ENTREE</t>
  </si>
  <si>
    <t>MATERIEL CONT.</t>
  </si>
  <si>
    <t>PORTAIL</t>
  </si>
  <si>
    <t>PASSAGE A NIVEAU</t>
  </si>
  <si>
    <t>POTEAU INCENDI.</t>
  </si>
  <si>
    <t>MARQUAGE AU SOL</t>
  </si>
  <si>
    <t>PIEZOMETRE</t>
  </si>
  <si>
    <t>POMPE DE RELE.</t>
  </si>
  <si>
    <t>SIGNALETIQUE PL</t>
  </si>
  <si>
    <t>REFECTION VOIRIE</t>
  </si>
  <si>
    <t>BUREAU DIRECTEUR hors chaise + ASSISTANTE</t>
  </si>
  <si>
    <t>ARMOIRE BASSE A RIDEAUX</t>
  </si>
  <si>
    <t>BUREAU ASSISTANTE + CHEF SITE</t>
  </si>
  <si>
    <t>AMENAGEMENT ACCUEIL + SALLE DE REUNION</t>
  </si>
  <si>
    <t>AMEMAGEMENT BUREAU ACTOFFICE</t>
  </si>
  <si>
    <t>ARMOIRE HAUTE A PORTES COULISSANTES</t>
  </si>
  <si>
    <t>ARMOIRE MURALE HABILLAGE COFFRET ELECTRIQUE</t>
  </si>
  <si>
    <t>ARMOIRES MURALES</t>
  </si>
  <si>
    <t>MOBILIER DE BUREAU ACTOFFICE</t>
  </si>
  <si>
    <t>MOBILIER SALLE DE REUNION JCD</t>
  </si>
  <si>
    <t>FAUTEUILS</t>
  </si>
  <si>
    <t>CUISINE INTEGREE ERIC MARTIN</t>
  </si>
  <si>
    <t xml:space="preserve">REFRIGERATEUR SAMSUNG </t>
  </si>
  <si>
    <t xml:space="preserve">ELECTROMENAGER CUISINE ERIC MARTIN </t>
  </si>
  <si>
    <t>COMPLEMENT EQUIPEMENT BUREAU JK</t>
  </si>
  <si>
    <t>INSTALLATION DE VIDEO PROJECTION SALLES DE REUNION COTTEL EXPERT</t>
  </si>
  <si>
    <t>MATERIEL SONORISATION SALLE DE REUNION</t>
  </si>
  <si>
    <t>ROUTEUR + FIREWALL</t>
  </si>
  <si>
    <t>PARC INFORMATIQUE</t>
  </si>
  <si>
    <t>MATERIEL INFO DIVERS</t>
  </si>
  <si>
    <t>MAT INFORMATIQUE COTTEL</t>
  </si>
  <si>
    <t>TELEPHONE PTI</t>
  </si>
  <si>
    <t>PC CW</t>
  </si>
  <si>
    <t>ONDULEUR</t>
  </si>
  <si>
    <t>ELINGUES CHAINES DE MANUTENTION</t>
  </si>
  <si>
    <t>KARCHER NETTOYEUR HAUTE PRESSION</t>
  </si>
  <si>
    <t>Quai de 710 m équipé de deux voies ferrées en chaussée (quai est du môle)</t>
  </si>
  <si>
    <t>Assainissement et dispositif incendie</t>
  </si>
  <si>
    <t>Plate-forme "conteneurs"</t>
  </si>
  <si>
    <t>Bungalow d'accueil avec sanitaires</t>
  </si>
  <si>
    <t>Installations générales, aménagements divers</t>
  </si>
  <si>
    <t>Agencement suite contrôle</t>
  </si>
  <si>
    <t>Totem</t>
  </si>
  <si>
    <t>Réfection du mur de quai</t>
  </si>
  <si>
    <t>Eclairages</t>
  </si>
  <si>
    <t>Plateforme de stockage de sel de déneigement 1ère tranche</t>
  </si>
  <si>
    <t>Entrepôt chauffé</t>
  </si>
  <si>
    <t>Contrôle d'accès par télécommande</t>
  </si>
  <si>
    <t>Grue TLT</t>
  </si>
  <si>
    <t>Grue mobile TEREX Atlas 5005</t>
  </si>
  <si>
    <t>Bennes preneuses pour grue TLT</t>
  </si>
  <si>
    <t>Pinces à bois pour grue TLT</t>
  </si>
  <si>
    <t>Remorque couplée à un pulvérisateur TURBO RAM 4015</t>
  </si>
  <si>
    <t>Emprise foncière de 4000 m² non aménagée</t>
  </si>
  <si>
    <t>Intitulé des biens</t>
  </si>
  <si>
    <t>Plate-forme "conteneur" (32900 m²)</t>
  </si>
  <si>
    <t>Voirie interne du Terminal 2 (environ 1 km avec place de parking pour poids lourds)</t>
  </si>
  <si>
    <t>Quai de 300 m avec les organes d'amarrage et échelles de sécurité</t>
  </si>
  <si>
    <t>Voies ferrées de la PF "conteneur" (environ 2 180 m)</t>
  </si>
  <si>
    <t>Atelier maintenance (500 m²) équipé d'un pont roulant de 5 T</t>
  </si>
  <si>
    <t>Aire de lavage (50 m²) à côté de l'atelier de maintenance</t>
  </si>
  <si>
    <t>Portail d'accès motorisé de 16 m à proximité du bâtiment de bureaux</t>
  </si>
  <si>
    <t>Portail de 5 m placé sur la largeur de la voie ferrée</t>
  </si>
  <si>
    <t>2 portails motorisés situés à proximité de l'atelier de maintenance</t>
  </si>
  <si>
    <t>4 passages pour circulation des véhicules avec barrières automatisées</t>
  </si>
  <si>
    <t>3 mâts d'éclairage</t>
  </si>
  <si>
    <t>Murs californiens</t>
  </si>
  <si>
    <t>Structure en grillage rigide de 2 m de haut rehaussée de barbelés (environ 900 m)</t>
  </si>
  <si>
    <t>Spreaders manuels 20" et 40"</t>
  </si>
  <si>
    <t xml:space="preserve">Renault Kangoo fourgon </t>
  </si>
  <si>
    <t>Equipements (lame de déneigement, saleuse)</t>
  </si>
  <si>
    <t>Mazda BT 50 FREE STYLE PRO 4X4 e</t>
  </si>
  <si>
    <t>Remorque californie 2 essieux</t>
  </si>
  <si>
    <t>Emprise foncière d'environ 50 000 m² non aménagée</t>
  </si>
  <si>
    <t>-</t>
  </si>
  <si>
    <t>Logiciel ADOBE WRITTER</t>
  </si>
  <si>
    <t>Amodiation</t>
  </si>
  <si>
    <t>Ralentisseur</t>
  </si>
  <si>
    <t>Glissières de sécurité</t>
  </si>
  <si>
    <t>Clôtures et portails de la plateforme conteneurs</t>
  </si>
  <si>
    <t>Voirie du port (dont giratoire, parkings PL et signalisation)</t>
  </si>
  <si>
    <t>Emprise foncière de 19 ha</t>
  </si>
  <si>
    <t>3 darses à l'ouest, à l'est et au nord du môle central</t>
  </si>
  <si>
    <t>Voies ferrées (reste de l'ITE dont faisceau de triage et 2 ponts ferrés)</t>
  </si>
  <si>
    <t>Bâtiment de 187 m² à usage de débit de boisson</t>
  </si>
  <si>
    <t>Bâtiment de 1 100 m² R+3</t>
  </si>
  <si>
    <t>Bâtiment de 50 m²</t>
  </si>
  <si>
    <t>Matériels informatiques</t>
  </si>
  <si>
    <t>Berlingo Business HDI</t>
  </si>
  <si>
    <t>3 bungalows du terminal quai ouest (dont raccordement électrique)</t>
  </si>
  <si>
    <t>4 bacs de rétention acier</t>
  </si>
  <si>
    <t>2 conteneurs atelier</t>
  </si>
  <si>
    <t>Matériel vidéosurveillance du terminal quai ouest</t>
  </si>
  <si>
    <t>Abris roulant sur rail</t>
  </si>
  <si>
    <t>Fibre optique sur terminal quai ouest</t>
  </si>
  <si>
    <t>Portail motorisé du terminal quai ouest</t>
  </si>
  <si>
    <t>Cloture avec panneaux occultants</t>
  </si>
  <si>
    <t>Blocs béton</t>
  </si>
  <si>
    <t>Enseigne</t>
  </si>
  <si>
    <t>Station de distribution</t>
  </si>
  <si>
    <t>Nettoyeur de roues pour poids lourds</t>
  </si>
  <si>
    <t>Outillages mobiles divers (chargeuses, chariots...)</t>
  </si>
  <si>
    <t>Valeur d'acquisition 
(montant HT)</t>
  </si>
  <si>
    <t>Bâtiment de 1 000 m² comprenant bureaux et entrepôt</t>
  </si>
  <si>
    <t>Bâtiment de bureaux de 160 m² R+1</t>
  </si>
  <si>
    <t>Contrôle d'accès</t>
  </si>
  <si>
    <t>Entrée du terminal 1</t>
  </si>
  <si>
    <t>Emprise de 3 ha (terminal conteneurs)</t>
  </si>
  <si>
    <t>Emprise de 18 ha de terre-plein amodié</t>
  </si>
  <si>
    <t>Emprise de 37 ha</t>
  </si>
  <si>
    <t>Portails, clôtures, signalisation des parcelles amodiées</t>
  </si>
  <si>
    <t>Emprise de 6 ha</t>
  </si>
  <si>
    <t>Emprise de 15 ha</t>
  </si>
  <si>
    <t>Quai en béton (200 m) et organes d'amarrage</t>
  </si>
  <si>
    <t>Quai en béton (700 m) et organes d'amarrage</t>
  </si>
  <si>
    <t>Voies ferrées d'un linéaire de 0,98 km</t>
  </si>
  <si>
    <t>Voies ferrées d'un linéaire de 1,8 km</t>
  </si>
  <si>
    <t>Voies ferrées d'un linéaire de 1,3 km</t>
  </si>
  <si>
    <t>Entrée principale (portail)</t>
  </si>
  <si>
    <t>Voies ferrées de la PF "conteneur" (200 m)</t>
  </si>
  <si>
    <t>Voies ferrées du terminal quai ouest (2 km)</t>
  </si>
  <si>
    <t>Voies ferrées du terminal quai est (1,4 km)</t>
  </si>
  <si>
    <t>Emprise foncière de 42 ha</t>
  </si>
  <si>
    <t>Voies ferrées d'un linéraire de 3,5 km</t>
  </si>
  <si>
    <t>ITE (dont faisceau de triage de 3 voies)</t>
  </si>
  <si>
    <t>Ford focus SW</t>
  </si>
  <si>
    <t>en location</t>
  </si>
  <si>
    <t>Futur véhicule du directeur</t>
  </si>
  <si>
    <t>Bâtiment Douchet de 45 m² environ</t>
  </si>
  <si>
    <t>Plateforme de stockage de sel de déneigement 2ème tranche</t>
  </si>
  <si>
    <t xml:space="preserve">Mur de quai en béton de 100 m de longueur 
avec glissière de sécurité et bornes d’amarrage </t>
  </si>
  <si>
    <t>Conditions d'exploitation 
au 01/01/2026</t>
  </si>
  <si>
    <t>PDL</t>
  </si>
  <si>
    <t>Concession</t>
  </si>
  <si>
    <t>Concession et amodiation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</si>
</sst>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3" fillId="0" borderId="0" xfId="0" applyFont="1"/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FFFF00"/>
      <rgbColor rgb="00FF00FF"/>
      <rgbColor rgb="00FFFFFF"/>
      <rgbColor rgb="000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tine WUSTMANN" id="{B3A1725C-6ED1-47AE-B15A-A40A8DBA95AA}" userId="S-1-5-21-2764489950-3001416256-2411194144-1111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4" dT="2024-02-06T13:20:26.87" personId="{B3A1725C-6ED1-47AE-B15A-A40A8DBA95AA}" id="{FCD76669-9C6B-43AF-8C3A-22B0BE2CBF80}">
    <text>Il s'agit d'une rampe permettant à un petit chariot de pénétrer dans un conteneur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D3C7-791D-48C0-AA99-2711E2AF2E29}">
  <dimension ref="A2:G240"/>
  <sheetViews>
    <sheetView tabSelected="1" workbookViewId="0">
      <selection activeCell="E125" sqref="E125"/>
    </sheetView>
  </sheetViews>
  <sheetFormatPr baseColWidth="10" defaultRowHeight="15" x14ac:dyDescent="0.25"/>
  <cols>
    <col min="1" max="1" width="20.85546875" bestFit="1" customWidth="1"/>
    <col min="2" max="2" width="82.42578125" bestFit="1" customWidth="1"/>
    <col min="3" max="3" width="20.42578125" customWidth="1"/>
    <col min="4" max="4" width="17.7109375" bestFit="1" customWidth="1"/>
    <col min="5" max="5" width="24.140625" bestFit="1" customWidth="1"/>
  </cols>
  <sheetData>
    <row r="2" spans="1:5" ht="30" x14ac:dyDescent="0.25">
      <c r="A2" s="2" t="s">
        <v>102</v>
      </c>
      <c r="B2" s="2" t="s">
        <v>170</v>
      </c>
      <c r="C2" s="10" t="s">
        <v>218</v>
      </c>
      <c r="D2" s="2" t="s">
        <v>0</v>
      </c>
      <c r="E2" s="10" t="s">
        <v>247</v>
      </c>
    </row>
    <row r="3" spans="1:5" x14ac:dyDescent="0.25">
      <c r="A3" s="11" t="s">
        <v>2</v>
      </c>
      <c r="B3" s="11" t="s">
        <v>103</v>
      </c>
      <c r="C3" s="19">
        <v>2952</v>
      </c>
      <c r="D3" s="19">
        <v>2214.0000000000005</v>
      </c>
      <c r="E3" s="11" t="s">
        <v>248</v>
      </c>
    </row>
    <row r="4" spans="1:5" x14ac:dyDescent="0.25">
      <c r="A4" s="11" t="s">
        <v>2</v>
      </c>
      <c r="B4" s="11" t="s">
        <v>222</v>
      </c>
      <c r="C4" s="19">
        <v>95107.775999999998</v>
      </c>
      <c r="D4" s="19">
        <v>71330.831999999995</v>
      </c>
      <c r="E4" s="11" t="s">
        <v>248</v>
      </c>
    </row>
    <row r="5" spans="1:5" x14ac:dyDescent="0.25">
      <c r="A5" s="11" t="s">
        <v>2</v>
      </c>
      <c r="B5" s="11" t="s">
        <v>189</v>
      </c>
      <c r="C5" s="20" t="s">
        <v>3</v>
      </c>
      <c r="D5" s="20" t="s">
        <v>190</v>
      </c>
      <c r="E5" s="11" t="s">
        <v>249</v>
      </c>
    </row>
    <row r="6" spans="1:5" x14ac:dyDescent="0.25">
      <c r="A6" s="11" t="s">
        <v>2</v>
      </c>
      <c r="B6" s="11" t="s">
        <v>171</v>
      </c>
      <c r="C6" s="23">
        <v>238096.11599999998</v>
      </c>
      <c r="D6" s="23">
        <v>178572.08699999997</v>
      </c>
      <c r="E6" s="11" t="s">
        <v>249</v>
      </c>
    </row>
    <row r="7" spans="1:5" x14ac:dyDescent="0.25">
      <c r="A7" s="11" t="s">
        <v>2</v>
      </c>
      <c r="B7" s="11" t="s">
        <v>173</v>
      </c>
      <c r="C7" s="24"/>
      <c r="D7" s="24"/>
      <c r="E7" s="11" t="s">
        <v>249</v>
      </c>
    </row>
    <row r="8" spans="1:5" x14ac:dyDescent="0.25">
      <c r="A8" s="11" t="s">
        <v>2</v>
      </c>
      <c r="B8" s="11" t="s">
        <v>172</v>
      </c>
      <c r="C8" s="23">
        <f>5080+12575821.54</f>
        <v>12580901.539999999</v>
      </c>
      <c r="D8" s="23">
        <f>2963.81+9117470.35294118</f>
        <v>9120434.1629411802</v>
      </c>
      <c r="E8" s="11" t="s">
        <v>248</v>
      </c>
    </row>
    <row r="9" spans="1:5" x14ac:dyDescent="0.25">
      <c r="A9" s="11" t="s">
        <v>2</v>
      </c>
      <c r="B9" s="11" t="s">
        <v>174</v>
      </c>
      <c r="C9" s="25"/>
      <c r="D9" s="25"/>
      <c r="E9" s="11" t="s">
        <v>249</v>
      </c>
    </row>
    <row r="10" spans="1:5" x14ac:dyDescent="0.25">
      <c r="A10" s="11" t="s">
        <v>2</v>
      </c>
      <c r="B10" s="11" t="s">
        <v>175</v>
      </c>
      <c r="C10" s="25"/>
      <c r="D10" s="25"/>
      <c r="E10" s="11" t="s">
        <v>249</v>
      </c>
    </row>
    <row r="11" spans="1:5" x14ac:dyDescent="0.25">
      <c r="A11" s="11" t="s">
        <v>2</v>
      </c>
      <c r="B11" s="11" t="s">
        <v>176</v>
      </c>
      <c r="C11" s="25"/>
      <c r="D11" s="25"/>
      <c r="E11" s="11" t="s">
        <v>249</v>
      </c>
    </row>
    <row r="12" spans="1:5" x14ac:dyDescent="0.25">
      <c r="A12" s="11" t="s">
        <v>2</v>
      </c>
      <c r="B12" s="11" t="s">
        <v>104</v>
      </c>
      <c r="C12" s="25"/>
      <c r="D12" s="25"/>
      <c r="E12" s="11" t="s">
        <v>248</v>
      </c>
    </row>
    <row r="13" spans="1:5" x14ac:dyDescent="0.25">
      <c r="A13" s="11" t="s">
        <v>2</v>
      </c>
      <c r="B13" s="11" t="s">
        <v>177</v>
      </c>
      <c r="C13" s="25"/>
      <c r="D13" s="25"/>
      <c r="E13" s="11" t="s">
        <v>249</v>
      </c>
    </row>
    <row r="14" spans="1:5" x14ac:dyDescent="0.25">
      <c r="A14" s="11" t="s">
        <v>2</v>
      </c>
      <c r="B14" s="11" t="s">
        <v>178</v>
      </c>
      <c r="C14" s="25"/>
      <c r="D14" s="25"/>
      <c r="E14" s="11" t="s">
        <v>249</v>
      </c>
    </row>
    <row r="15" spans="1:5" x14ac:dyDescent="0.25">
      <c r="A15" s="11" t="s">
        <v>2</v>
      </c>
      <c r="B15" s="11" t="s">
        <v>179</v>
      </c>
      <c r="C15" s="25"/>
      <c r="D15" s="25"/>
      <c r="E15" s="11" t="s">
        <v>249</v>
      </c>
    </row>
    <row r="16" spans="1:5" x14ac:dyDescent="0.25">
      <c r="A16" s="11" t="s">
        <v>2</v>
      </c>
      <c r="B16" s="11" t="s">
        <v>183</v>
      </c>
      <c r="C16" s="25"/>
      <c r="D16" s="25"/>
      <c r="E16" s="11" t="s">
        <v>249</v>
      </c>
    </row>
    <row r="17" spans="1:5" x14ac:dyDescent="0.25">
      <c r="A17" s="11" t="s">
        <v>2</v>
      </c>
      <c r="B17" s="11" t="s">
        <v>180</v>
      </c>
      <c r="C17" s="25"/>
      <c r="D17" s="25"/>
      <c r="E17" s="11" t="s">
        <v>249</v>
      </c>
    </row>
    <row r="18" spans="1:5" x14ac:dyDescent="0.25">
      <c r="A18" s="11" t="s">
        <v>2</v>
      </c>
      <c r="B18" s="11" t="s">
        <v>181</v>
      </c>
      <c r="C18" s="25"/>
      <c r="D18" s="25"/>
      <c r="E18" s="11" t="s">
        <v>249</v>
      </c>
    </row>
    <row r="19" spans="1:5" x14ac:dyDescent="0.25">
      <c r="A19" s="11" t="s">
        <v>2</v>
      </c>
      <c r="B19" s="11" t="s">
        <v>105</v>
      </c>
      <c r="C19" s="19">
        <v>190112</v>
      </c>
      <c r="D19" s="19">
        <v>78572.571428571449</v>
      </c>
      <c r="E19" s="11" t="s">
        <v>248</v>
      </c>
    </row>
    <row r="20" spans="1:5" x14ac:dyDescent="0.25">
      <c r="A20" s="11" t="s">
        <v>2</v>
      </c>
      <c r="B20" s="12" t="s">
        <v>106</v>
      </c>
      <c r="C20" s="19">
        <f>38795+1136850</f>
        <v>1175645</v>
      </c>
      <c r="D20" s="19">
        <f>16892.2+499954.708333333</f>
        <v>516846.90833333303</v>
      </c>
      <c r="E20" s="17" t="s">
        <v>249</v>
      </c>
    </row>
    <row r="21" spans="1:5" x14ac:dyDescent="0.25">
      <c r="A21" s="11" t="s">
        <v>2</v>
      </c>
      <c r="B21" s="11" t="s">
        <v>107</v>
      </c>
      <c r="C21" s="19">
        <v>10210</v>
      </c>
      <c r="D21" s="19">
        <v>6023.1875</v>
      </c>
      <c r="E21" s="11" t="s">
        <v>249</v>
      </c>
    </row>
    <row r="22" spans="1:5" x14ac:dyDescent="0.25">
      <c r="A22" s="11" t="s">
        <v>2</v>
      </c>
      <c r="B22" s="11" t="s">
        <v>108</v>
      </c>
      <c r="C22" s="19">
        <v>1333</v>
      </c>
      <c r="D22" s="19">
        <v>139.33333333333323</v>
      </c>
      <c r="E22" s="11" t="s">
        <v>248</v>
      </c>
    </row>
    <row r="23" spans="1:5" x14ac:dyDescent="0.25">
      <c r="A23" s="11" t="s">
        <v>2</v>
      </c>
      <c r="B23" s="11" t="s">
        <v>109</v>
      </c>
      <c r="C23" s="19">
        <v>5801</v>
      </c>
      <c r="D23" s="19">
        <v>3105</v>
      </c>
      <c r="E23" s="11" t="s">
        <v>248</v>
      </c>
    </row>
    <row r="24" spans="1:5" x14ac:dyDescent="0.25">
      <c r="A24" s="11" t="s">
        <v>2</v>
      </c>
      <c r="B24" s="11" t="s">
        <v>110</v>
      </c>
      <c r="C24" s="19">
        <v>12793</v>
      </c>
      <c r="D24" s="19">
        <v>6846.4285714285725</v>
      </c>
      <c r="E24" s="11" t="s">
        <v>249</v>
      </c>
    </row>
    <row r="25" spans="1:5" x14ac:dyDescent="0.25">
      <c r="A25" s="11" t="s">
        <v>2</v>
      </c>
      <c r="B25" s="11" t="s">
        <v>111</v>
      </c>
      <c r="C25" s="19">
        <v>3267</v>
      </c>
      <c r="D25" s="19">
        <v>114.33333333333339</v>
      </c>
      <c r="E25" s="11" t="s">
        <v>249</v>
      </c>
    </row>
    <row r="26" spans="1:5" x14ac:dyDescent="0.25">
      <c r="A26" s="11" t="s">
        <v>2</v>
      </c>
      <c r="B26" s="11" t="s">
        <v>182</v>
      </c>
      <c r="C26" s="19">
        <v>822</v>
      </c>
      <c r="D26" s="19">
        <v>282.5</v>
      </c>
      <c r="E26" s="11" t="s">
        <v>249</v>
      </c>
    </row>
    <row r="27" spans="1:5" x14ac:dyDescent="0.25">
      <c r="A27" s="11" t="s">
        <v>2</v>
      </c>
      <c r="B27" s="11" t="s">
        <v>193</v>
      </c>
      <c r="C27" s="19">
        <v>10631</v>
      </c>
      <c r="D27" s="19">
        <v>5112.6428571428578</v>
      </c>
      <c r="E27" s="11" t="s">
        <v>248</v>
      </c>
    </row>
    <row r="28" spans="1:5" x14ac:dyDescent="0.25">
      <c r="A28" s="11" t="s">
        <v>2</v>
      </c>
      <c r="B28" s="11" t="s">
        <v>194</v>
      </c>
      <c r="C28" s="19">
        <v>4969</v>
      </c>
      <c r="D28" s="19">
        <v>2413.2857142857142</v>
      </c>
      <c r="E28" s="11" t="s">
        <v>248</v>
      </c>
    </row>
    <row r="29" spans="1:5" x14ac:dyDescent="0.25">
      <c r="A29" s="11" t="s">
        <v>2</v>
      </c>
      <c r="B29" s="11" t="s">
        <v>221</v>
      </c>
      <c r="C29" s="19">
        <v>20841</v>
      </c>
      <c r="D29" s="19">
        <v>15684.735294117649</v>
      </c>
      <c r="E29" s="11" t="s">
        <v>248</v>
      </c>
    </row>
    <row r="30" spans="1:5" x14ac:dyDescent="0.25">
      <c r="A30" s="11" t="s">
        <v>2</v>
      </c>
      <c r="B30" s="11" t="s">
        <v>109</v>
      </c>
      <c r="C30" s="19">
        <v>8673</v>
      </c>
      <c r="D30" s="19">
        <v>4769.875</v>
      </c>
      <c r="E30" s="11" t="s">
        <v>248</v>
      </c>
    </row>
    <row r="31" spans="1:5" x14ac:dyDescent="0.25">
      <c r="A31" s="11" t="s">
        <v>2</v>
      </c>
      <c r="B31" s="11" t="s">
        <v>114</v>
      </c>
      <c r="C31" s="19">
        <v>6045</v>
      </c>
      <c r="D31" s="19">
        <v>3361.875</v>
      </c>
      <c r="E31" s="11" t="s">
        <v>249</v>
      </c>
    </row>
    <row r="32" spans="1:5" x14ac:dyDescent="0.25">
      <c r="A32" s="11" t="s">
        <v>2</v>
      </c>
      <c r="B32" s="11" t="s">
        <v>115</v>
      </c>
      <c r="C32" s="19">
        <v>15056</v>
      </c>
      <c r="D32" s="19">
        <v>8450.0625</v>
      </c>
      <c r="E32" s="11" t="s">
        <v>248</v>
      </c>
    </row>
    <row r="33" spans="1:5" x14ac:dyDescent="0.25">
      <c r="A33" s="11" t="s">
        <v>2</v>
      </c>
      <c r="B33" s="11" t="s">
        <v>116</v>
      </c>
      <c r="C33" s="19">
        <v>5562</v>
      </c>
      <c r="D33" s="19">
        <v>3161.125</v>
      </c>
      <c r="E33" s="11" t="s">
        <v>248</v>
      </c>
    </row>
    <row r="34" spans="1:5" x14ac:dyDescent="0.25">
      <c r="A34" s="11" t="s">
        <v>2</v>
      </c>
      <c r="B34" s="11" t="s">
        <v>117</v>
      </c>
      <c r="C34" s="19">
        <v>5441</v>
      </c>
      <c r="D34" s="19">
        <v>3176.9375</v>
      </c>
      <c r="E34" s="11" t="s">
        <v>249</v>
      </c>
    </row>
    <row r="35" spans="1:5" x14ac:dyDescent="0.25">
      <c r="A35" s="11" t="s">
        <v>2</v>
      </c>
      <c r="B35" s="11" t="s">
        <v>113</v>
      </c>
      <c r="C35" s="19">
        <v>2530</v>
      </c>
      <c r="D35" s="19">
        <v>1477.4375</v>
      </c>
      <c r="E35" s="11" t="s">
        <v>248</v>
      </c>
    </row>
    <row r="36" spans="1:5" x14ac:dyDescent="0.25">
      <c r="A36" s="11" t="s">
        <v>2</v>
      </c>
      <c r="B36" s="11" t="s">
        <v>112</v>
      </c>
      <c r="C36" s="19">
        <v>10042</v>
      </c>
      <c r="D36" s="19">
        <v>5866.4375</v>
      </c>
      <c r="E36" s="11" t="s">
        <v>248</v>
      </c>
    </row>
    <row r="37" spans="1:5" x14ac:dyDescent="0.25">
      <c r="A37" s="11" t="s">
        <v>2</v>
      </c>
      <c r="B37" s="11" t="s">
        <v>118</v>
      </c>
      <c r="C37" s="19">
        <v>1073</v>
      </c>
      <c r="D37" s="19">
        <v>709.94444444444457</v>
      </c>
      <c r="E37" s="11" t="s">
        <v>248</v>
      </c>
    </row>
    <row r="38" spans="1:5" x14ac:dyDescent="0.25">
      <c r="A38" s="11" t="s">
        <v>2</v>
      </c>
      <c r="B38" s="11" t="s">
        <v>119</v>
      </c>
      <c r="C38" s="19">
        <v>12740</v>
      </c>
      <c r="D38" s="19">
        <v>8554.7222222222226</v>
      </c>
      <c r="E38" s="11" t="s">
        <v>248</v>
      </c>
    </row>
    <row r="39" spans="1:5" x14ac:dyDescent="0.25">
      <c r="A39" s="11" t="s">
        <v>2</v>
      </c>
      <c r="B39" s="11" t="s">
        <v>120</v>
      </c>
      <c r="C39" s="19">
        <v>5850</v>
      </c>
      <c r="D39" s="19">
        <v>4101.5</v>
      </c>
      <c r="E39" s="11" t="s">
        <v>248</v>
      </c>
    </row>
    <row r="40" spans="1:5" x14ac:dyDescent="0.25">
      <c r="A40" s="11" t="s">
        <v>2</v>
      </c>
      <c r="B40" s="11" t="s">
        <v>121</v>
      </c>
      <c r="C40" s="19">
        <v>5640</v>
      </c>
      <c r="D40" s="19">
        <v>4010.5</v>
      </c>
      <c r="E40" s="11" t="s">
        <v>248</v>
      </c>
    </row>
    <row r="41" spans="1:5" x14ac:dyDescent="0.25">
      <c r="A41" s="11" t="s">
        <v>2</v>
      </c>
      <c r="B41" s="11" t="s">
        <v>122</v>
      </c>
      <c r="C41" s="19">
        <v>13500</v>
      </c>
      <c r="D41" s="19">
        <v>5053.416666666667</v>
      </c>
      <c r="E41" s="11" t="s">
        <v>248</v>
      </c>
    </row>
    <row r="42" spans="1:5" x14ac:dyDescent="0.25">
      <c r="A42" s="11" t="s">
        <v>2</v>
      </c>
      <c r="B42" s="11" t="s">
        <v>123</v>
      </c>
      <c r="C42" s="19">
        <v>4265</v>
      </c>
      <c r="D42" s="19">
        <v>1679.4166666666665</v>
      </c>
      <c r="E42" s="11" t="s">
        <v>248</v>
      </c>
    </row>
    <row r="43" spans="1:5" x14ac:dyDescent="0.25">
      <c r="A43" s="11" t="s">
        <v>2</v>
      </c>
      <c r="B43" s="11" t="s">
        <v>124</v>
      </c>
      <c r="C43" s="19">
        <v>8664</v>
      </c>
      <c r="D43" s="19">
        <v>3537.916666666667</v>
      </c>
      <c r="E43" s="11" t="s">
        <v>248</v>
      </c>
    </row>
    <row r="44" spans="1:5" x14ac:dyDescent="0.25">
      <c r="A44" s="11" t="s">
        <v>2</v>
      </c>
      <c r="B44" s="11" t="s">
        <v>123</v>
      </c>
      <c r="C44" s="19">
        <v>1381</v>
      </c>
      <c r="D44" s="19">
        <v>624.85714285714278</v>
      </c>
      <c r="E44" s="11" t="s">
        <v>248</v>
      </c>
    </row>
    <row r="45" spans="1:5" x14ac:dyDescent="0.25">
      <c r="A45" s="11" t="s">
        <v>2</v>
      </c>
      <c r="B45" s="11" t="s">
        <v>125</v>
      </c>
      <c r="C45" s="19">
        <v>2205</v>
      </c>
      <c r="D45" s="19">
        <v>1051.0714285714284</v>
      </c>
      <c r="E45" s="11" t="s">
        <v>248</v>
      </c>
    </row>
    <row r="46" spans="1:5" x14ac:dyDescent="0.25">
      <c r="A46" s="11" t="s">
        <v>2</v>
      </c>
      <c r="B46" s="11" t="s">
        <v>126</v>
      </c>
      <c r="C46" s="19">
        <v>9336</v>
      </c>
      <c r="D46" s="19">
        <v>4600.9285714285716</v>
      </c>
      <c r="E46" s="11" t="s">
        <v>248</v>
      </c>
    </row>
    <row r="47" spans="1:5" x14ac:dyDescent="0.25">
      <c r="A47" s="11" t="s">
        <v>2</v>
      </c>
      <c r="B47" s="11" t="s">
        <v>127</v>
      </c>
      <c r="C47" s="19">
        <v>7951</v>
      </c>
      <c r="D47" s="19">
        <v>0</v>
      </c>
      <c r="E47" s="11" t="s">
        <v>248</v>
      </c>
    </row>
    <row r="48" spans="1:5" x14ac:dyDescent="0.25">
      <c r="A48" s="11" t="s">
        <v>2</v>
      </c>
      <c r="B48" s="11" t="s">
        <v>128</v>
      </c>
      <c r="C48" s="19">
        <v>1020</v>
      </c>
      <c r="D48" s="19">
        <v>0</v>
      </c>
      <c r="E48" s="11" t="s">
        <v>248</v>
      </c>
    </row>
    <row r="49" spans="1:5" x14ac:dyDescent="0.25">
      <c r="A49" s="11" t="s">
        <v>2</v>
      </c>
      <c r="B49" s="11" t="s">
        <v>129</v>
      </c>
      <c r="C49" s="19">
        <v>2145</v>
      </c>
      <c r="D49" s="19">
        <v>0</v>
      </c>
      <c r="E49" s="11" t="s">
        <v>248</v>
      </c>
    </row>
    <row r="50" spans="1:5" x14ac:dyDescent="0.25">
      <c r="A50" s="11" t="s">
        <v>2</v>
      </c>
      <c r="B50" s="11" t="s">
        <v>130</v>
      </c>
      <c r="C50" s="19" t="s">
        <v>3</v>
      </c>
      <c r="D50" s="19">
        <v>0</v>
      </c>
      <c r="E50" s="11" t="s">
        <v>248</v>
      </c>
    </row>
    <row r="51" spans="1:5" x14ac:dyDescent="0.25">
      <c r="A51" s="11" t="s">
        <v>2</v>
      </c>
      <c r="B51" s="11" t="s">
        <v>131</v>
      </c>
      <c r="C51" s="19">
        <v>3291.92</v>
      </c>
      <c r="D51" s="19">
        <v>0</v>
      </c>
      <c r="E51" s="11" t="s">
        <v>248</v>
      </c>
    </row>
    <row r="52" spans="1:5" x14ac:dyDescent="0.25">
      <c r="A52" s="11" t="s">
        <v>2</v>
      </c>
      <c r="B52" s="11" t="s">
        <v>132</v>
      </c>
      <c r="C52" s="19" t="s">
        <v>3</v>
      </c>
      <c r="D52" s="19">
        <v>346.26333333333332</v>
      </c>
      <c r="E52" s="11" t="s">
        <v>248</v>
      </c>
    </row>
    <row r="53" spans="1:5" x14ac:dyDescent="0.25">
      <c r="A53" s="11" t="s">
        <v>2</v>
      </c>
      <c r="B53" s="11" t="s">
        <v>133</v>
      </c>
      <c r="C53" s="19" t="s">
        <v>3</v>
      </c>
      <c r="D53" s="19">
        <v>961.57285714285729</v>
      </c>
      <c r="E53" s="11" t="s">
        <v>248</v>
      </c>
    </row>
    <row r="54" spans="1:5" x14ac:dyDescent="0.25">
      <c r="A54" s="11" t="s">
        <v>2</v>
      </c>
      <c r="B54" s="11" t="s">
        <v>134</v>
      </c>
      <c r="C54" s="19" t="s">
        <v>3</v>
      </c>
      <c r="D54" s="19">
        <v>6291.7135714285705</v>
      </c>
      <c r="E54" s="11" t="s">
        <v>248</v>
      </c>
    </row>
    <row r="55" spans="1:5" x14ac:dyDescent="0.25">
      <c r="A55" s="11" t="s">
        <v>2</v>
      </c>
      <c r="B55" s="11" t="s">
        <v>135</v>
      </c>
      <c r="C55" s="19" t="s">
        <v>3</v>
      </c>
      <c r="D55" s="19">
        <v>3386.1921428571422</v>
      </c>
      <c r="E55" s="11" t="s">
        <v>248</v>
      </c>
    </row>
    <row r="56" spans="1:5" x14ac:dyDescent="0.25">
      <c r="A56" s="11" t="s">
        <v>2</v>
      </c>
      <c r="B56" s="11" t="s">
        <v>136</v>
      </c>
      <c r="C56" s="19" t="s">
        <v>3</v>
      </c>
      <c r="D56" s="19">
        <v>3914.6849999999995</v>
      </c>
      <c r="E56" s="11" t="s">
        <v>248</v>
      </c>
    </row>
    <row r="57" spans="1:5" x14ac:dyDescent="0.25">
      <c r="A57" s="11" t="s">
        <v>2</v>
      </c>
      <c r="B57" s="11" t="s">
        <v>137</v>
      </c>
      <c r="C57" s="19" t="s">
        <v>3</v>
      </c>
      <c r="D57" s="19">
        <v>1004.7792857142857</v>
      </c>
      <c r="E57" s="11" t="s">
        <v>248</v>
      </c>
    </row>
    <row r="58" spans="1:5" x14ac:dyDescent="0.25">
      <c r="A58" s="11" t="s">
        <v>2</v>
      </c>
      <c r="B58" s="11" t="s">
        <v>138</v>
      </c>
      <c r="C58" s="19" t="s">
        <v>3</v>
      </c>
      <c r="D58" s="19">
        <v>3650.9274999999993</v>
      </c>
      <c r="E58" s="11" t="s">
        <v>248</v>
      </c>
    </row>
    <row r="59" spans="1:5" x14ac:dyDescent="0.25">
      <c r="A59" s="11" t="s">
        <v>2</v>
      </c>
      <c r="B59" s="11" t="s">
        <v>139</v>
      </c>
      <c r="C59" s="19" t="s">
        <v>3</v>
      </c>
      <c r="D59" s="19">
        <v>860.11166666666668</v>
      </c>
      <c r="E59" s="11" t="s">
        <v>248</v>
      </c>
    </row>
    <row r="60" spans="1:5" x14ac:dyDescent="0.25">
      <c r="A60" s="11" t="s">
        <v>2</v>
      </c>
      <c r="B60" s="11" t="s">
        <v>140</v>
      </c>
      <c r="C60" s="19" t="s">
        <v>3</v>
      </c>
      <c r="D60" s="19">
        <v>699.50000000000011</v>
      </c>
      <c r="E60" s="11" t="s">
        <v>248</v>
      </c>
    </row>
    <row r="61" spans="1:5" x14ac:dyDescent="0.25">
      <c r="A61" s="11" t="s">
        <v>2</v>
      </c>
      <c r="B61" s="11" t="s">
        <v>141</v>
      </c>
      <c r="C61" s="19" t="s">
        <v>3</v>
      </c>
      <c r="D61" s="19">
        <v>1916.6468750000004</v>
      </c>
      <c r="E61" s="11" t="s">
        <v>248</v>
      </c>
    </row>
    <row r="62" spans="1:5" x14ac:dyDescent="0.25">
      <c r="A62" s="11" t="s">
        <v>2</v>
      </c>
      <c r="B62" s="11" t="s">
        <v>142</v>
      </c>
      <c r="C62" s="19" t="s">
        <v>3</v>
      </c>
      <c r="D62" s="19">
        <v>129.93833333333333</v>
      </c>
      <c r="E62" s="11" t="s">
        <v>248</v>
      </c>
    </row>
    <row r="63" spans="1:5" x14ac:dyDescent="0.25">
      <c r="A63" s="11" t="s">
        <v>2</v>
      </c>
      <c r="B63" s="11" t="s">
        <v>143</v>
      </c>
      <c r="C63" s="19" t="s">
        <v>3</v>
      </c>
      <c r="D63" s="19">
        <v>1099.3050000000003</v>
      </c>
      <c r="E63" s="11" t="s">
        <v>248</v>
      </c>
    </row>
    <row r="64" spans="1:5" x14ac:dyDescent="0.25">
      <c r="A64" s="11" t="s">
        <v>2</v>
      </c>
      <c r="B64" s="11" t="s">
        <v>144</v>
      </c>
      <c r="C64" s="19" t="s">
        <v>3</v>
      </c>
      <c r="D64" s="19">
        <v>0</v>
      </c>
      <c r="E64" s="11" t="s">
        <v>248</v>
      </c>
    </row>
    <row r="65" spans="1:5" x14ac:dyDescent="0.25">
      <c r="A65" s="11" t="s">
        <v>2</v>
      </c>
      <c r="B65" s="11" t="s">
        <v>145</v>
      </c>
      <c r="C65" s="19" t="s">
        <v>3</v>
      </c>
      <c r="D65" s="19">
        <v>2893.7849999999999</v>
      </c>
      <c r="E65" s="11" t="s">
        <v>248</v>
      </c>
    </row>
    <row r="66" spans="1:5" x14ac:dyDescent="0.25">
      <c r="A66" s="11" t="s">
        <v>2</v>
      </c>
      <c r="B66" s="11" t="s">
        <v>146</v>
      </c>
      <c r="C66" s="19" t="s">
        <v>3</v>
      </c>
      <c r="D66" s="19">
        <v>233.89499999999998</v>
      </c>
      <c r="E66" s="11" t="s">
        <v>248</v>
      </c>
    </row>
    <row r="67" spans="1:5" x14ac:dyDescent="0.25">
      <c r="A67" s="11" t="s">
        <v>2</v>
      </c>
      <c r="B67" s="11" t="s">
        <v>147</v>
      </c>
      <c r="C67" s="19" t="s">
        <v>3</v>
      </c>
      <c r="D67" s="19">
        <v>172.38499999999999</v>
      </c>
      <c r="E67" s="11" t="s">
        <v>248</v>
      </c>
    </row>
    <row r="68" spans="1:5" x14ac:dyDescent="0.25">
      <c r="A68" s="11" t="s">
        <v>2</v>
      </c>
      <c r="B68" s="11" t="s">
        <v>148</v>
      </c>
      <c r="C68" s="19" t="s">
        <v>3</v>
      </c>
      <c r="D68" s="19">
        <v>0</v>
      </c>
      <c r="E68" s="11" t="s">
        <v>248</v>
      </c>
    </row>
    <row r="69" spans="1:5" x14ac:dyDescent="0.25">
      <c r="A69" s="11" t="s">
        <v>2</v>
      </c>
      <c r="B69" s="13" t="s">
        <v>149</v>
      </c>
      <c r="C69" s="19" t="s">
        <v>3</v>
      </c>
      <c r="D69" s="19">
        <v>462.75</v>
      </c>
      <c r="E69" s="11" t="s">
        <v>248</v>
      </c>
    </row>
    <row r="70" spans="1:5" x14ac:dyDescent="0.25">
      <c r="A70" s="11" t="s">
        <v>2</v>
      </c>
      <c r="B70" s="11" t="s">
        <v>150</v>
      </c>
      <c r="C70" s="19" t="s">
        <v>3</v>
      </c>
      <c r="D70" s="19">
        <v>319.5</v>
      </c>
      <c r="E70" s="11" t="s">
        <v>249</v>
      </c>
    </row>
    <row r="71" spans="1:5" x14ac:dyDescent="0.25">
      <c r="A71" s="11" t="s">
        <v>2</v>
      </c>
      <c r="B71" s="11" t="s">
        <v>151</v>
      </c>
      <c r="C71" s="19" t="s">
        <v>3</v>
      </c>
      <c r="D71" s="19">
        <v>1402.47</v>
      </c>
      <c r="E71" s="11" t="s">
        <v>248</v>
      </c>
    </row>
    <row r="72" spans="1:5" x14ac:dyDescent="0.25">
      <c r="A72" s="11" t="s">
        <v>2</v>
      </c>
      <c r="B72" s="11" t="s">
        <v>152</v>
      </c>
      <c r="C72" s="19">
        <v>550.13</v>
      </c>
      <c r="D72" s="19">
        <v>0</v>
      </c>
      <c r="E72" s="11" t="s">
        <v>192</v>
      </c>
    </row>
    <row r="73" spans="1:5" x14ac:dyDescent="0.25">
      <c r="A73" s="11" t="s">
        <v>2</v>
      </c>
      <c r="B73" s="11" t="s">
        <v>225</v>
      </c>
      <c r="C73" s="19" t="s">
        <v>3</v>
      </c>
      <c r="D73" s="19">
        <v>0</v>
      </c>
      <c r="E73" s="11" t="s">
        <v>248</v>
      </c>
    </row>
    <row r="74" spans="1:5" x14ac:dyDescent="0.25">
      <c r="A74" s="11" t="s">
        <v>2</v>
      </c>
      <c r="B74" s="11" t="s">
        <v>224</v>
      </c>
      <c r="C74" s="19" t="s">
        <v>3</v>
      </c>
      <c r="D74" s="19">
        <v>0</v>
      </c>
      <c r="E74" s="11" t="s">
        <v>192</v>
      </c>
    </row>
    <row r="75" spans="1:5" x14ac:dyDescent="0.25">
      <c r="A75" s="11" t="s">
        <v>2</v>
      </c>
      <c r="B75" s="11" t="s">
        <v>223</v>
      </c>
      <c r="C75" s="19" t="s">
        <v>3</v>
      </c>
      <c r="D75" s="19">
        <v>0</v>
      </c>
      <c r="E75" s="11" t="s">
        <v>249</v>
      </c>
    </row>
    <row r="76" spans="1:5" x14ac:dyDescent="0.25">
      <c r="A76" s="11" t="s">
        <v>2</v>
      </c>
      <c r="B76" s="11" t="s">
        <v>4</v>
      </c>
      <c r="C76" s="19" t="s">
        <v>3</v>
      </c>
      <c r="D76" s="19">
        <v>0</v>
      </c>
      <c r="E76" s="11" t="s">
        <v>248</v>
      </c>
    </row>
    <row r="77" spans="1:5" x14ac:dyDescent="0.25">
      <c r="A77" s="11" t="s">
        <v>2</v>
      </c>
      <c r="B77" s="11" t="s">
        <v>5</v>
      </c>
      <c r="C77" s="19" t="s">
        <v>3</v>
      </c>
      <c r="D77" s="19">
        <v>0</v>
      </c>
      <c r="E77" s="11" t="s">
        <v>248</v>
      </c>
    </row>
    <row r="78" spans="1:5" x14ac:dyDescent="0.25">
      <c r="A78" s="11" t="s">
        <v>2</v>
      </c>
      <c r="B78" s="11" t="s">
        <v>6</v>
      </c>
      <c r="C78" s="19" t="s">
        <v>3</v>
      </c>
      <c r="D78" s="19">
        <v>0</v>
      </c>
      <c r="E78" s="11" t="s">
        <v>192</v>
      </c>
    </row>
    <row r="79" spans="1:5" x14ac:dyDescent="0.25">
      <c r="A79" s="11" t="s">
        <v>2</v>
      </c>
      <c r="B79" s="11" t="s">
        <v>7</v>
      </c>
      <c r="C79" s="19" t="s">
        <v>3</v>
      </c>
      <c r="D79" s="19">
        <v>0</v>
      </c>
      <c r="E79" s="11" t="s">
        <v>192</v>
      </c>
    </row>
    <row r="80" spans="1:5" x14ac:dyDescent="0.25">
      <c r="A80" s="11" t="s">
        <v>2</v>
      </c>
      <c r="B80" s="11" t="s">
        <v>240</v>
      </c>
      <c r="C80" s="19" t="s">
        <v>3</v>
      </c>
      <c r="D80" s="19">
        <v>0</v>
      </c>
      <c r="E80" s="11" t="s">
        <v>248</v>
      </c>
    </row>
    <row r="81" spans="1:7" x14ac:dyDescent="0.25">
      <c r="A81" s="11" t="s">
        <v>2</v>
      </c>
      <c r="B81" s="11" t="s">
        <v>239</v>
      </c>
      <c r="C81" s="19" t="s">
        <v>3</v>
      </c>
      <c r="D81" s="19">
        <v>0</v>
      </c>
      <c r="E81" s="11" t="s">
        <v>192</v>
      </c>
    </row>
    <row r="82" spans="1:7" x14ac:dyDescent="0.25">
      <c r="A82" s="11" t="s">
        <v>2</v>
      </c>
      <c r="B82" s="11" t="s">
        <v>226</v>
      </c>
      <c r="C82" s="19" t="s">
        <v>3</v>
      </c>
      <c r="D82" s="19">
        <v>0</v>
      </c>
      <c r="E82" s="11" t="s">
        <v>192</v>
      </c>
    </row>
    <row r="83" spans="1:7" x14ac:dyDescent="0.25">
      <c r="A83" s="11" t="s">
        <v>2</v>
      </c>
      <c r="B83" s="11" t="s">
        <v>8</v>
      </c>
      <c r="C83" s="19" t="s">
        <v>3</v>
      </c>
      <c r="D83" s="19">
        <v>0</v>
      </c>
      <c r="E83" s="11" t="s">
        <v>248</v>
      </c>
    </row>
    <row r="84" spans="1:7" x14ac:dyDescent="0.25">
      <c r="A84" s="11" t="s">
        <v>2</v>
      </c>
      <c r="B84" s="11" t="s">
        <v>9</v>
      </c>
      <c r="C84" s="19" t="s">
        <v>3</v>
      </c>
      <c r="D84" s="19">
        <v>0</v>
      </c>
      <c r="E84" s="11" t="s">
        <v>248</v>
      </c>
    </row>
    <row r="85" spans="1:7" x14ac:dyDescent="0.25">
      <c r="A85" s="11" t="s">
        <v>2</v>
      </c>
      <c r="B85" s="11" t="s">
        <v>10</v>
      </c>
      <c r="C85" s="19" t="s">
        <v>3</v>
      </c>
      <c r="D85" s="19">
        <v>0</v>
      </c>
      <c r="E85" s="11" t="s">
        <v>248</v>
      </c>
    </row>
    <row r="86" spans="1:7" x14ac:dyDescent="0.25">
      <c r="A86" s="11" t="s">
        <v>2</v>
      </c>
      <c r="B86" s="11" t="s">
        <v>11</v>
      </c>
      <c r="C86" s="19">
        <v>521.99</v>
      </c>
      <c r="D86" s="19">
        <v>0</v>
      </c>
      <c r="E86" s="11" t="s">
        <v>248</v>
      </c>
    </row>
    <row r="87" spans="1:7" x14ac:dyDescent="0.25">
      <c r="A87" s="11" t="s">
        <v>2</v>
      </c>
      <c r="B87" s="11" t="s">
        <v>12</v>
      </c>
      <c r="C87" s="19">
        <v>572.78</v>
      </c>
      <c r="D87" s="19">
        <v>0</v>
      </c>
      <c r="E87" s="11" t="s">
        <v>248</v>
      </c>
    </row>
    <row r="88" spans="1:7" x14ac:dyDescent="0.25">
      <c r="A88" s="11" t="s">
        <v>2</v>
      </c>
      <c r="B88" s="11" t="s">
        <v>13</v>
      </c>
      <c r="C88" s="19" t="s">
        <v>3</v>
      </c>
      <c r="D88" s="19">
        <v>0</v>
      </c>
      <c r="E88" s="11" t="s">
        <v>248</v>
      </c>
    </row>
    <row r="89" spans="1:7" x14ac:dyDescent="0.25">
      <c r="A89" s="11" t="s">
        <v>2</v>
      </c>
      <c r="B89" s="11" t="s">
        <v>14</v>
      </c>
      <c r="C89" s="19">
        <v>67.33</v>
      </c>
      <c r="D89" s="19">
        <v>0</v>
      </c>
      <c r="E89" s="11" t="s">
        <v>248</v>
      </c>
    </row>
    <row r="90" spans="1:7" x14ac:dyDescent="0.25">
      <c r="A90" s="11" t="s">
        <v>2</v>
      </c>
      <c r="B90" s="11" t="s">
        <v>15</v>
      </c>
      <c r="C90" s="19" t="s">
        <v>3</v>
      </c>
      <c r="D90" s="19">
        <v>0</v>
      </c>
      <c r="E90" s="11" t="s">
        <v>192</v>
      </c>
    </row>
    <row r="91" spans="1:7" x14ac:dyDescent="0.25">
      <c r="A91" s="11" t="s">
        <v>2</v>
      </c>
      <c r="B91" s="11" t="s">
        <v>16</v>
      </c>
      <c r="C91" s="19">
        <v>2350</v>
      </c>
      <c r="D91" s="19">
        <v>0</v>
      </c>
      <c r="E91" s="11" t="s">
        <v>249</v>
      </c>
    </row>
    <row r="92" spans="1:7" x14ac:dyDescent="0.25">
      <c r="A92" s="11" t="s">
        <v>2</v>
      </c>
      <c r="B92" s="11" t="s">
        <v>17</v>
      </c>
      <c r="C92" s="19">
        <v>727.42</v>
      </c>
      <c r="D92" s="19">
        <v>0</v>
      </c>
      <c r="E92" s="11" t="s">
        <v>248</v>
      </c>
    </row>
    <row r="93" spans="1:7" x14ac:dyDescent="0.25">
      <c r="A93" s="11" t="s">
        <v>2</v>
      </c>
      <c r="B93" s="11" t="s">
        <v>191</v>
      </c>
      <c r="C93" s="19" t="s">
        <v>3</v>
      </c>
      <c r="D93" s="19">
        <v>0</v>
      </c>
      <c r="E93" s="11" t="s">
        <v>248</v>
      </c>
    </row>
    <row r="94" spans="1:7" x14ac:dyDescent="0.25">
      <c r="A94" s="11" t="s">
        <v>2</v>
      </c>
      <c r="B94" s="11" t="s">
        <v>184</v>
      </c>
      <c r="C94" s="19">
        <v>20066.86</v>
      </c>
      <c r="D94" s="19">
        <v>0</v>
      </c>
      <c r="E94" s="11" t="s">
        <v>249</v>
      </c>
    </row>
    <row r="95" spans="1:7" x14ac:dyDescent="0.25">
      <c r="A95" s="11" t="s">
        <v>2</v>
      </c>
      <c r="B95" s="14" t="s">
        <v>185</v>
      </c>
      <c r="C95" s="19">
        <v>11933.06</v>
      </c>
      <c r="D95" s="19">
        <v>0</v>
      </c>
      <c r="E95" s="11" t="s">
        <v>248</v>
      </c>
      <c r="F95" s="21"/>
      <c r="G95" s="21"/>
    </row>
    <row r="96" spans="1:7" x14ac:dyDescent="0.25">
      <c r="A96" s="11" t="s">
        <v>2</v>
      </c>
      <c r="B96" s="14" t="s">
        <v>187</v>
      </c>
      <c r="C96" s="19">
        <v>15726.4</v>
      </c>
      <c r="D96" s="19">
        <v>0</v>
      </c>
      <c r="E96" s="11" t="s">
        <v>249</v>
      </c>
      <c r="F96" s="21"/>
    </row>
    <row r="97" spans="1:5" x14ac:dyDescent="0.25">
      <c r="A97" s="11" t="s">
        <v>2</v>
      </c>
      <c r="B97" s="14" t="s">
        <v>241</v>
      </c>
      <c r="C97" s="19" t="s">
        <v>242</v>
      </c>
      <c r="D97" s="19"/>
      <c r="E97" s="11" t="s">
        <v>248</v>
      </c>
    </row>
    <row r="98" spans="1:5" x14ac:dyDescent="0.25">
      <c r="A98" s="11" t="s">
        <v>2</v>
      </c>
      <c r="B98" s="14" t="s">
        <v>243</v>
      </c>
      <c r="C98" s="19" t="s">
        <v>242</v>
      </c>
      <c r="D98" s="19"/>
      <c r="E98" s="11" t="s">
        <v>248</v>
      </c>
    </row>
    <row r="99" spans="1:5" x14ac:dyDescent="0.25">
      <c r="A99" s="11" t="s">
        <v>2</v>
      </c>
      <c r="B99" s="11" t="s">
        <v>186</v>
      </c>
      <c r="C99" s="19">
        <v>10486.45</v>
      </c>
      <c r="D99" s="19">
        <v>0</v>
      </c>
      <c r="E99" s="11" t="s">
        <v>248</v>
      </c>
    </row>
    <row r="100" spans="1:5" x14ac:dyDescent="0.25">
      <c r="A100" s="11" t="s">
        <v>2</v>
      </c>
      <c r="B100" s="11" t="s">
        <v>188</v>
      </c>
      <c r="C100" s="19">
        <v>1478.59</v>
      </c>
      <c r="D100" s="19">
        <v>0</v>
      </c>
      <c r="E100" s="11" t="s">
        <v>248</v>
      </c>
    </row>
    <row r="101" spans="1:5" x14ac:dyDescent="0.25">
      <c r="A101" s="11" t="s">
        <v>18</v>
      </c>
      <c r="B101" s="11" t="s">
        <v>196</v>
      </c>
      <c r="C101" s="23">
        <v>9632587.2699999996</v>
      </c>
      <c r="D101" s="23">
        <v>6983602.7502941173</v>
      </c>
      <c r="E101" s="11" t="s">
        <v>248</v>
      </c>
    </row>
    <row r="102" spans="1:5" x14ac:dyDescent="0.25">
      <c r="A102" s="11" t="s">
        <v>18</v>
      </c>
      <c r="B102" s="11" t="s">
        <v>153</v>
      </c>
      <c r="C102" s="25"/>
      <c r="D102" s="25"/>
      <c r="E102" s="11" t="s">
        <v>248</v>
      </c>
    </row>
    <row r="103" spans="1:5" x14ac:dyDescent="0.25">
      <c r="A103" s="11" t="s">
        <v>18</v>
      </c>
      <c r="B103" s="11" t="s">
        <v>154</v>
      </c>
      <c r="C103" s="25"/>
      <c r="D103" s="25"/>
      <c r="E103" s="11" t="s">
        <v>249</v>
      </c>
    </row>
    <row r="104" spans="1:5" x14ac:dyDescent="0.25">
      <c r="A104" s="11" t="s">
        <v>18</v>
      </c>
      <c r="B104" s="11" t="s">
        <v>235</v>
      </c>
      <c r="C104" s="25"/>
      <c r="D104" s="25"/>
      <c r="E104" s="11" t="s">
        <v>249</v>
      </c>
    </row>
    <row r="105" spans="1:5" x14ac:dyDescent="0.25">
      <c r="A105" s="11" t="s">
        <v>18</v>
      </c>
      <c r="B105" s="11" t="s">
        <v>155</v>
      </c>
      <c r="C105" s="25"/>
      <c r="D105" s="25"/>
      <c r="E105" s="11" t="s">
        <v>192</v>
      </c>
    </row>
    <row r="106" spans="1:5" x14ac:dyDescent="0.25">
      <c r="A106" s="11" t="s">
        <v>18</v>
      </c>
      <c r="B106" s="11" t="s">
        <v>195</v>
      </c>
      <c r="C106" s="24"/>
      <c r="D106" s="24"/>
      <c r="E106" s="11" t="s">
        <v>249</v>
      </c>
    </row>
    <row r="107" spans="1:5" x14ac:dyDescent="0.25">
      <c r="A107" s="11" t="s">
        <v>18</v>
      </c>
      <c r="B107" s="11" t="s">
        <v>105</v>
      </c>
      <c r="C107" s="19">
        <v>115465.4</v>
      </c>
      <c r="D107" s="19">
        <v>52017.287142857153</v>
      </c>
      <c r="E107" s="11" t="s">
        <v>248</v>
      </c>
    </row>
    <row r="108" spans="1:5" x14ac:dyDescent="0.25">
      <c r="A108" s="11" t="s">
        <v>18</v>
      </c>
      <c r="B108" s="11" t="s">
        <v>156</v>
      </c>
      <c r="C108" s="19">
        <v>44540.25</v>
      </c>
      <c r="D108" s="19">
        <v>20043.122142857144</v>
      </c>
      <c r="E108" s="11" t="s">
        <v>248</v>
      </c>
    </row>
    <row r="109" spans="1:5" x14ac:dyDescent="0.25">
      <c r="A109" s="11" t="s">
        <v>18</v>
      </c>
      <c r="B109" s="11" t="s">
        <v>157</v>
      </c>
      <c r="C109" s="19">
        <v>82672.89</v>
      </c>
      <c r="D109" s="19">
        <v>13694.236874999999</v>
      </c>
      <c r="E109" s="11" t="s">
        <v>248</v>
      </c>
    </row>
    <row r="110" spans="1:5" x14ac:dyDescent="0.25">
      <c r="A110" s="11" t="s">
        <v>18</v>
      </c>
      <c r="B110" s="11" t="s">
        <v>158</v>
      </c>
      <c r="C110" s="19">
        <v>91161.9</v>
      </c>
      <c r="D110" s="19">
        <v>45164.556249999987</v>
      </c>
      <c r="E110" s="11" t="s">
        <v>248</v>
      </c>
    </row>
    <row r="111" spans="1:5" x14ac:dyDescent="0.25">
      <c r="A111" s="11" t="s">
        <v>18</v>
      </c>
      <c r="B111" s="11" t="s">
        <v>238</v>
      </c>
      <c r="C111" s="19" t="s">
        <v>3</v>
      </c>
      <c r="D111" s="19">
        <v>0</v>
      </c>
      <c r="E111" s="11" t="s">
        <v>248</v>
      </c>
    </row>
    <row r="112" spans="1:5" x14ac:dyDescent="0.25">
      <c r="A112" s="11" t="s">
        <v>18</v>
      </c>
      <c r="B112" s="11" t="s">
        <v>197</v>
      </c>
      <c r="C112" s="19" t="s">
        <v>3</v>
      </c>
      <c r="D112" s="19">
        <v>0</v>
      </c>
      <c r="E112" s="11" t="s">
        <v>192</v>
      </c>
    </row>
    <row r="113" spans="1:5" x14ac:dyDescent="0.25">
      <c r="A113" s="11" t="s">
        <v>18</v>
      </c>
      <c r="B113" s="11" t="s">
        <v>30</v>
      </c>
      <c r="C113" s="19" t="s">
        <v>3</v>
      </c>
      <c r="D113" s="19">
        <v>0</v>
      </c>
      <c r="E113" s="11" t="s">
        <v>249</v>
      </c>
    </row>
    <row r="114" spans="1:5" x14ac:dyDescent="0.25">
      <c r="A114" s="11" t="s">
        <v>18</v>
      </c>
      <c r="B114" s="11" t="s">
        <v>198</v>
      </c>
      <c r="C114" s="19" t="s">
        <v>3</v>
      </c>
      <c r="D114" s="19">
        <v>0</v>
      </c>
      <c r="E114" s="11" t="s">
        <v>248</v>
      </c>
    </row>
    <row r="115" spans="1:5" x14ac:dyDescent="0.25">
      <c r="A115" s="11" t="s">
        <v>18</v>
      </c>
      <c r="B115" s="11" t="s">
        <v>19</v>
      </c>
      <c r="C115" s="19" t="s">
        <v>3</v>
      </c>
      <c r="D115" s="19">
        <v>0</v>
      </c>
      <c r="E115" s="11" t="s">
        <v>249</v>
      </c>
    </row>
    <row r="116" spans="1:5" x14ac:dyDescent="0.25">
      <c r="A116" s="11" t="s">
        <v>18</v>
      </c>
      <c r="B116" s="11" t="s">
        <v>20</v>
      </c>
      <c r="C116" s="19" t="s">
        <v>3</v>
      </c>
      <c r="D116" s="19">
        <v>0</v>
      </c>
      <c r="E116" s="11" t="s">
        <v>192</v>
      </c>
    </row>
    <row r="117" spans="1:5" x14ac:dyDescent="0.25">
      <c r="A117" s="11" t="s">
        <v>18</v>
      </c>
      <c r="B117" s="11" t="s">
        <v>21</v>
      </c>
      <c r="C117" s="19">
        <v>6398.62</v>
      </c>
      <c r="D117" s="19">
        <v>0</v>
      </c>
      <c r="E117" s="11" t="s">
        <v>250</v>
      </c>
    </row>
    <row r="118" spans="1:5" x14ac:dyDescent="0.25">
      <c r="A118" s="11" t="s">
        <v>18</v>
      </c>
      <c r="B118" s="11" t="s">
        <v>22</v>
      </c>
      <c r="C118" s="19" t="s">
        <v>3</v>
      </c>
      <c r="D118" s="19">
        <v>0</v>
      </c>
      <c r="E118" s="11" t="s">
        <v>192</v>
      </c>
    </row>
    <row r="119" spans="1:5" x14ac:dyDescent="0.25">
      <c r="A119" s="11" t="s">
        <v>18</v>
      </c>
      <c r="B119" s="11" t="s">
        <v>23</v>
      </c>
      <c r="C119" s="19" t="s">
        <v>3</v>
      </c>
      <c r="D119" s="19">
        <v>0</v>
      </c>
      <c r="E119" s="11" t="s">
        <v>248</v>
      </c>
    </row>
    <row r="120" spans="1:5" x14ac:dyDescent="0.25">
      <c r="A120" s="11" t="s">
        <v>18</v>
      </c>
      <c r="B120" s="11" t="s">
        <v>24</v>
      </c>
      <c r="C120" s="19" t="s">
        <v>3</v>
      </c>
      <c r="D120" s="19">
        <v>0</v>
      </c>
      <c r="E120" s="11" t="s">
        <v>248</v>
      </c>
    </row>
    <row r="121" spans="1:5" x14ac:dyDescent="0.25">
      <c r="A121" s="13" t="s">
        <v>18</v>
      </c>
      <c r="B121" s="13" t="s">
        <v>200</v>
      </c>
      <c r="C121" s="18" t="s">
        <v>3</v>
      </c>
      <c r="D121" s="18">
        <v>0</v>
      </c>
      <c r="E121" s="13" t="s">
        <v>192</v>
      </c>
    </row>
    <row r="122" spans="1:5" x14ac:dyDescent="0.25">
      <c r="A122" s="11" t="s">
        <v>18</v>
      </c>
      <c r="B122" s="11" t="s">
        <v>201</v>
      </c>
      <c r="C122" s="19" t="s">
        <v>3</v>
      </c>
      <c r="D122" s="19">
        <v>0</v>
      </c>
      <c r="E122" s="11" t="s">
        <v>248</v>
      </c>
    </row>
    <row r="123" spans="1:5" x14ac:dyDescent="0.25">
      <c r="A123" s="11" t="s">
        <v>18</v>
      </c>
      <c r="B123" s="11" t="s">
        <v>202</v>
      </c>
      <c r="C123" s="19" t="s">
        <v>3</v>
      </c>
      <c r="D123" s="19">
        <v>0</v>
      </c>
      <c r="E123" s="11" t="s">
        <v>248</v>
      </c>
    </row>
    <row r="124" spans="1:5" x14ac:dyDescent="0.25">
      <c r="A124" s="11" t="s">
        <v>18</v>
      </c>
      <c r="B124" s="11" t="s">
        <v>8</v>
      </c>
      <c r="C124" s="19" t="s">
        <v>3</v>
      </c>
      <c r="D124" s="19">
        <v>1907.43</v>
      </c>
      <c r="E124" s="11" t="s">
        <v>248</v>
      </c>
    </row>
    <row r="125" spans="1:5" x14ac:dyDescent="0.25">
      <c r="A125" s="11" t="s">
        <v>18</v>
      </c>
      <c r="B125" s="11" t="s">
        <v>236</v>
      </c>
      <c r="C125" s="19" t="s">
        <v>3</v>
      </c>
      <c r="D125" s="19">
        <v>0</v>
      </c>
      <c r="E125" s="11" t="s">
        <v>249</v>
      </c>
    </row>
    <row r="126" spans="1:5" x14ac:dyDescent="0.25">
      <c r="A126" s="11" t="s">
        <v>18</v>
      </c>
      <c r="B126" s="11" t="s">
        <v>237</v>
      </c>
      <c r="C126" s="19" t="s">
        <v>3</v>
      </c>
      <c r="D126" s="19">
        <v>0</v>
      </c>
      <c r="E126" s="11" t="s">
        <v>192</v>
      </c>
    </row>
    <row r="127" spans="1:5" x14ac:dyDescent="0.25">
      <c r="A127" s="11" t="s">
        <v>18</v>
      </c>
      <c r="B127" s="11" t="s">
        <v>199</v>
      </c>
      <c r="C127" s="19" t="s">
        <v>3</v>
      </c>
      <c r="D127" s="19">
        <v>0</v>
      </c>
      <c r="E127" s="11" t="s">
        <v>248</v>
      </c>
    </row>
    <row r="128" spans="1:5" x14ac:dyDescent="0.25">
      <c r="A128" s="11" t="s">
        <v>18</v>
      </c>
      <c r="B128" s="11" t="s">
        <v>25</v>
      </c>
      <c r="C128" s="19" t="s">
        <v>3</v>
      </c>
      <c r="D128" s="19">
        <v>0</v>
      </c>
      <c r="E128" s="11" t="s">
        <v>248</v>
      </c>
    </row>
    <row r="129" spans="1:5" x14ac:dyDescent="0.25">
      <c r="A129" s="11" t="s">
        <v>18</v>
      </c>
      <c r="B129" s="11" t="s">
        <v>26</v>
      </c>
      <c r="C129" s="19" t="s">
        <v>3</v>
      </c>
      <c r="D129" s="19">
        <v>11219.8</v>
      </c>
      <c r="E129" s="11" t="s">
        <v>250</v>
      </c>
    </row>
    <row r="130" spans="1:5" x14ac:dyDescent="0.25">
      <c r="A130" s="11" t="s">
        <v>18</v>
      </c>
      <c r="B130" s="11" t="s">
        <v>217</v>
      </c>
      <c r="C130" s="19">
        <v>224620.2</v>
      </c>
      <c r="D130" s="19">
        <v>49673.54</v>
      </c>
      <c r="E130" s="11" t="s">
        <v>249</v>
      </c>
    </row>
    <row r="131" spans="1:5" x14ac:dyDescent="0.25">
      <c r="A131" s="11" t="s">
        <v>18</v>
      </c>
      <c r="B131" s="11" t="s">
        <v>216</v>
      </c>
      <c r="C131" s="19">
        <v>18261.900000000001</v>
      </c>
      <c r="D131" s="19">
        <v>1765.32</v>
      </c>
      <c r="E131" s="11" t="s">
        <v>249</v>
      </c>
    </row>
    <row r="132" spans="1:5" x14ac:dyDescent="0.25">
      <c r="A132" s="11" t="s">
        <v>18</v>
      </c>
      <c r="B132" s="11" t="s">
        <v>215</v>
      </c>
      <c r="C132" s="19">
        <v>20000</v>
      </c>
      <c r="D132" s="19">
        <v>4522.22</v>
      </c>
      <c r="E132" s="11" t="s">
        <v>249</v>
      </c>
    </row>
    <row r="133" spans="1:5" x14ac:dyDescent="0.25">
      <c r="A133" s="11" t="s">
        <v>18</v>
      </c>
      <c r="B133" s="11" t="s">
        <v>214</v>
      </c>
      <c r="C133" s="19">
        <v>470</v>
      </c>
      <c r="D133" s="19">
        <v>223.25</v>
      </c>
      <c r="E133" s="11" t="s">
        <v>249</v>
      </c>
    </row>
    <row r="134" spans="1:5" x14ac:dyDescent="0.25">
      <c r="A134" s="11" t="s">
        <v>18</v>
      </c>
      <c r="B134" s="11" t="s">
        <v>213</v>
      </c>
      <c r="C134" s="19">
        <v>80000</v>
      </c>
      <c r="D134" s="19">
        <v>35644</v>
      </c>
      <c r="E134" s="11" t="s">
        <v>249</v>
      </c>
    </row>
    <row r="135" spans="1:5" x14ac:dyDescent="0.25">
      <c r="A135" s="11" t="s">
        <v>18</v>
      </c>
      <c r="B135" s="11" t="s">
        <v>212</v>
      </c>
      <c r="C135" s="19">
        <v>6562.5</v>
      </c>
      <c r="D135" s="19">
        <v>4446.09</v>
      </c>
      <c r="E135" s="11" t="s">
        <v>249</v>
      </c>
    </row>
    <row r="136" spans="1:5" x14ac:dyDescent="0.25">
      <c r="A136" s="11" t="s">
        <v>18</v>
      </c>
      <c r="B136" s="11" t="s">
        <v>211</v>
      </c>
      <c r="C136" s="19">
        <v>4800</v>
      </c>
      <c r="D136" s="19">
        <v>394.67</v>
      </c>
      <c r="E136" s="11" t="s">
        <v>249</v>
      </c>
    </row>
    <row r="137" spans="1:5" x14ac:dyDescent="0.25">
      <c r="A137" s="11" t="s">
        <v>18</v>
      </c>
      <c r="B137" s="11" t="s">
        <v>210</v>
      </c>
      <c r="C137" s="19">
        <v>5260</v>
      </c>
      <c r="D137" s="19">
        <v>3224.68</v>
      </c>
      <c r="E137" s="11" t="s">
        <v>249</v>
      </c>
    </row>
    <row r="138" spans="1:5" x14ac:dyDescent="0.25">
      <c r="A138" s="11" t="s">
        <v>18</v>
      </c>
      <c r="B138" s="11" t="s">
        <v>209</v>
      </c>
      <c r="C138" s="19">
        <v>40000</v>
      </c>
      <c r="D138" s="19">
        <v>30933.33</v>
      </c>
      <c r="E138" s="11" t="s">
        <v>249</v>
      </c>
    </row>
    <row r="139" spans="1:5" x14ac:dyDescent="0.25">
      <c r="A139" s="11" t="s">
        <v>18</v>
      </c>
      <c r="B139" s="11" t="s">
        <v>208</v>
      </c>
      <c r="C139" s="19">
        <v>7089.06</v>
      </c>
      <c r="D139" s="19">
        <v>4345.9799999999996</v>
      </c>
      <c r="E139" s="11" t="s">
        <v>249</v>
      </c>
    </row>
    <row r="140" spans="1:5" x14ac:dyDescent="0.25">
      <c r="A140" s="11" t="s">
        <v>18</v>
      </c>
      <c r="B140" s="11" t="s">
        <v>207</v>
      </c>
      <c r="C140" s="19">
        <v>930</v>
      </c>
      <c r="D140" s="19">
        <v>583.32000000000005</v>
      </c>
      <c r="E140" s="11" t="s">
        <v>249</v>
      </c>
    </row>
    <row r="141" spans="1:5" x14ac:dyDescent="0.25">
      <c r="A141" s="11" t="s">
        <v>18</v>
      </c>
      <c r="B141" s="11" t="s">
        <v>206</v>
      </c>
      <c r="C141" s="19">
        <v>3230</v>
      </c>
      <c r="D141" s="19">
        <v>1954.15</v>
      </c>
      <c r="E141" s="11" t="s">
        <v>249</v>
      </c>
    </row>
    <row r="142" spans="1:5" x14ac:dyDescent="0.25">
      <c r="A142" s="11" t="s">
        <v>18</v>
      </c>
      <c r="B142" s="11" t="s">
        <v>205</v>
      </c>
      <c r="C142" s="19">
        <v>5817.75</v>
      </c>
      <c r="D142" s="19">
        <v>3634.18</v>
      </c>
      <c r="E142" s="11" t="s">
        <v>249</v>
      </c>
    </row>
    <row r="143" spans="1:5" x14ac:dyDescent="0.25">
      <c r="A143" s="11" t="s">
        <v>18</v>
      </c>
      <c r="B143" s="11" t="s">
        <v>204</v>
      </c>
      <c r="C143" s="19">
        <v>2000</v>
      </c>
      <c r="D143" s="19">
        <v>0</v>
      </c>
      <c r="E143" s="11" t="s">
        <v>248</v>
      </c>
    </row>
    <row r="144" spans="1:5" x14ac:dyDescent="0.25">
      <c r="A144" s="11" t="s">
        <v>18</v>
      </c>
      <c r="B144" s="11" t="s">
        <v>203</v>
      </c>
      <c r="C144" s="19">
        <v>6585.43</v>
      </c>
      <c r="D144" s="19">
        <v>4320.09</v>
      </c>
      <c r="E144" s="11" t="s">
        <v>249</v>
      </c>
    </row>
    <row r="145" spans="1:5" x14ac:dyDescent="0.25">
      <c r="A145" s="11" t="s">
        <v>18</v>
      </c>
      <c r="B145" s="11" t="s">
        <v>27</v>
      </c>
      <c r="C145" s="19" t="s">
        <v>3</v>
      </c>
      <c r="D145" s="19">
        <v>0</v>
      </c>
      <c r="E145" s="11" t="s">
        <v>249</v>
      </c>
    </row>
    <row r="146" spans="1:5" x14ac:dyDescent="0.25">
      <c r="A146" s="11" t="s">
        <v>18</v>
      </c>
      <c r="B146" s="11" t="s">
        <v>28</v>
      </c>
      <c r="C146" s="19" t="s">
        <v>3</v>
      </c>
      <c r="D146" s="19">
        <v>0</v>
      </c>
      <c r="E146" s="11" t="s">
        <v>249</v>
      </c>
    </row>
    <row r="147" spans="1:5" x14ac:dyDescent="0.25">
      <c r="A147" s="3" t="s">
        <v>29</v>
      </c>
      <c r="B147" s="3" t="s">
        <v>103</v>
      </c>
      <c r="C147" s="1">
        <v>3438</v>
      </c>
      <c r="D147" s="1">
        <v>2578.4999999999995</v>
      </c>
      <c r="E147" s="3" t="s">
        <v>248</v>
      </c>
    </row>
    <row r="148" spans="1:5" x14ac:dyDescent="0.25">
      <c r="A148" s="3" t="s">
        <v>29</v>
      </c>
      <c r="B148" s="3" t="s">
        <v>160</v>
      </c>
      <c r="C148" s="1">
        <v>3930</v>
      </c>
      <c r="D148" s="1">
        <v>2947.5</v>
      </c>
      <c r="E148" s="3" t="s">
        <v>248</v>
      </c>
    </row>
    <row r="149" spans="1:5" x14ac:dyDescent="0.25">
      <c r="A149" s="3" t="s">
        <v>29</v>
      </c>
      <c r="B149" s="3" t="s">
        <v>234</v>
      </c>
      <c r="C149" s="1">
        <v>174226.69200000001</v>
      </c>
      <c r="D149" s="1">
        <v>159707.80100000001</v>
      </c>
      <c r="E149" s="3" t="s">
        <v>248</v>
      </c>
    </row>
    <row r="150" spans="1:5" x14ac:dyDescent="0.25">
      <c r="A150" s="3" t="s">
        <v>29</v>
      </c>
      <c r="B150" s="3" t="s">
        <v>159</v>
      </c>
      <c r="C150" s="1">
        <v>217407.84</v>
      </c>
      <c r="D150" s="1">
        <v>163055.88</v>
      </c>
      <c r="E150" s="3" t="s">
        <v>192</v>
      </c>
    </row>
    <row r="151" spans="1:5" x14ac:dyDescent="0.25">
      <c r="A151" s="3" t="s">
        <v>29</v>
      </c>
      <c r="B151" s="3" t="s">
        <v>30</v>
      </c>
      <c r="C151" s="1" t="s">
        <v>3</v>
      </c>
      <c r="D151" s="1">
        <v>0</v>
      </c>
      <c r="E151" s="3" t="s">
        <v>192</v>
      </c>
    </row>
    <row r="152" spans="1:5" x14ac:dyDescent="0.25">
      <c r="A152" s="13" t="s">
        <v>29</v>
      </c>
      <c r="B152" s="13" t="s">
        <v>220</v>
      </c>
      <c r="C152" s="18" t="s">
        <v>3</v>
      </c>
      <c r="D152" s="18">
        <v>0</v>
      </c>
      <c r="E152" s="13" t="s">
        <v>192</v>
      </c>
    </row>
    <row r="153" spans="1:5" x14ac:dyDescent="0.25">
      <c r="A153" s="13" t="s">
        <v>29</v>
      </c>
      <c r="B153" s="13" t="s">
        <v>244</v>
      </c>
      <c r="C153" s="18" t="s">
        <v>3</v>
      </c>
      <c r="D153" s="18">
        <v>0</v>
      </c>
      <c r="E153" s="13" t="s">
        <v>192</v>
      </c>
    </row>
    <row r="154" spans="1:5" x14ac:dyDescent="0.25">
      <c r="A154" s="13" t="s">
        <v>29</v>
      </c>
      <c r="B154" s="13" t="s">
        <v>219</v>
      </c>
      <c r="C154" s="18" t="s">
        <v>3</v>
      </c>
      <c r="D154" s="18">
        <v>0</v>
      </c>
      <c r="E154" s="13" t="s">
        <v>192</v>
      </c>
    </row>
    <row r="155" spans="1:5" x14ac:dyDescent="0.25">
      <c r="A155" s="3" t="s">
        <v>29</v>
      </c>
      <c r="B155" s="3" t="s">
        <v>31</v>
      </c>
      <c r="C155" s="1" t="s">
        <v>3</v>
      </c>
      <c r="D155" s="1">
        <v>0</v>
      </c>
      <c r="E155" s="3" t="s">
        <v>248</v>
      </c>
    </row>
    <row r="156" spans="1:5" x14ac:dyDescent="0.25">
      <c r="A156" s="3" t="s">
        <v>29</v>
      </c>
      <c r="B156" s="3" t="s">
        <v>32</v>
      </c>
      <c r="C156" s="1" t="s">
        <v>3</v>
      </c>
      <c r="D156" s="1">
        <v>0</v>
      </c>
      <c r="E156" s="3" t="s">
        <v>248</v>
      </c>
    </row>
    <row r="157" spans="1:5" x14ac:dyDescent="0.25">
      <c r="A157" s="3" t="s">
        <v>29</v>
      </c>
      <c r="B157" s="3" t="s">
        <v>33</v>
      </c>
      <c r="C157" s="1" t="s">
        <v>3</v>
      </c>
      <c r="D157" s="1">
        <v>0</v>
      </c>
      <c r="E157" s="3" t="s">
        <v>248</v>
      </c>
    </row>
    <row r="158" spans="1:5" x14ac:dyDescent="0.25">
      <c r="A158" s="3" t="s">
        <v>29</v>
      </c>
      <c r="B158" s="3" t="s">
        <v>34</v>
      </c>
      <c r="C158" s="1" t="s">
        <v>3</v>
      </c>
      <c r="D158" s="1">
        <v>0</v>
      </c>
      <c r="E158" s="3" t="s">
        <v>248</v>
      </c>
    </row>
    <row r="159" spans="1:5" x14ac:dyDescent="0.25">
      <c r="A159" s="3" t="s">
        <v>35</v>
      </c>
      <c r="B159" s="11" t="s">
        <v>36</v>
      </c>
      <c r="C159" s="19" t="s">
        <v>3</v>
      </c>
      <c r="D159" s="19">
        <v>0</v>
      </c>
      <c r="E159" s="11" t="s">
        <v>248</v>
      </c>
    </row>
    <row r="160" spans="1:5" x14ac:dyDescent="0.25">
      <c r="A160" s="3" t="s">
        <v>35</v>
      </c>
      <c r="B160" s="11" t="s">
        <v>230</v>
      </c>
      <c r="C160" s="19" t="s">
        <v>3</v>
      </c>
      <c r="D160" s="19">
        <v>0</v>
      </c>
      <c r="E160" s="11" t="s">
        <v>249</v>
      </c>
    </row>
    <row r="161" spans="1:5" x14ac:dyDescent="0.25">
      <c r="A161" s="3" t="s">
        <v>35</v>
      </c>
      <c r="B161" s="11" t="s">
        <v>229</v>
      </c>
      <c r="C161" s="19" t="s">
        <v>3</v>
      </c>
      <c r="D161" s="19">
        <v>0</v>
      </c>
      <c r="E161" s="11" t="s">
        <v>192</v>
      </c>
    </row>
    <row r="162" spans="1:5" x14ac:dyDescent="0.25">
      <c r="A162" s="3" t="s">
        <v>35</v>
      </c>
      <c r="B162" s="11" t="s">
        <v>228</v>
      </c>
      <c r="C162" s="19">
        <v>0</v>
      </c>
      <c r="D162" s="19">
        <v>0</v>
      </c>
      <c r="E162" s="11" t="s">
        <v>249</v>
      </c>
    </row>
    <row r="163" spans="1:5" x14ac:dyDescent="0.25">
      <c r="A163" s="3" t="s">
        <v>35</v>
      </c>
      <c r="B163" s="11" t="s">
        <v>227</v>
      </c>
      <c r="C163" s="19">
        <v>0</v>
      </c>
      <c r="D163" s="19">
        <v>0</v>
      </c>
      <c r="E163" s="11" t="s">
        <v>192</v>
      </c>
    </row>
    <row r="164" spans="1:5" x14ac:dyDescent="0.25">
      <c r="A164" s="3" t="s">
        <v>35</v>
      </c>
      <c r="B164" s="11" t="s">
        <v>37</v>
      </c>
      <c r="C164" s="19" t="s">
        <v>3</v>
      </c>
      <c r="D164" s="19">
        <v>0</v>
      </c>
      <c r="E164" s="11" t="s">
        <v>248</v>
      </c>
    </row>
    <row r="165" spans="1:5" x14ac:dyDescent="0.25">
      <c r="A165" s="3" t="s">
        <v>35</v>
      </c>
      <c r="B165" s="11" t="s">
        <v>232</v>
      </c>
      <c r="C165" s="19" t="s">
        <v>3</v>
      </c>
      <c r="D165" s="19">
        <v>0</v>
      </c>
      <c r="E165" s="11" t="s">
        <v>249</v>
      </c>
    </row>
    <row r="166" spans="1:5" x14ac:dyDescent="0.25">
      <c r="A166" s="3" t="s">
        <v>35</v>
      </c>
      <c r="B166" s="11" t="s">
        <v>231</v>
      </c>
      <c r="C166" s="19" t="s">
        <v>3</v>
      </c>
      <c r="D166" s="19">
        <v>0</v>
      </c>
      <c r="E166" s="11" t="s">
        <v>192</v>
      </c>
    </row>
    <row r="167" spans="1:5" x14ac:dyDescent="0.25">
      <c r="A167" s="3" t="s">
        <v>35</v>
      </c>
      <c r="B167" s="11" t="s">
        <v>233</v>
      </c>
      <c r="C167" s="19" t="s">
        <v>3</v>
      </c>
      <c r="D167" s="19">
        <v>0</v>
      </c>
      <c r="E167" s="11" t="s">
        <v>248</v>
      </c>
    </row>
    <row r="168" spans="1:5" x14ac:dyDescent="0.25">
      <c r="A168" s="3" t="s">
        <v>35</v>
      </c>
      <c r="B168" s="11" t="s">
        <v>38</v>
      </c>
      <c r="C168" s="19" t="s">
        <v>3</v>
      </c>
      <c r="D168" s="19">
        <v>0</v>
      </c>
      <c r="E168" s="11" t="s">
        <v>249</v>
      </c>
    </row>
    <row r="169" spans="1:5" x14ac:dyDescent="0.25">
      <c r="A169" s="3" t="s">
        <v>35</v>
      </c>
      <c r="B169" s="11" t="s">
        <v>39</v>
      </c>
      <c r="C169" s="19">
        <v>3948</v>
      </c>
      <c r="D169" s="19">
        <v>0</v>
      </c>
      <c r="E169" s="11" t="s">
        <v>249</v>
      </c>
    </row>
    <row r="170" spans="1:5" x14ac:dyDescent="0.25">
      <c r="A170" s="3" t="s">
        <v>35</v>
      </c>
      <c r="B170" s="11" t="s">
        <v>40</v>
      </c>
      <c r="C170" s="19" t="s">
        <v>3</v>
      </c>
      <c r="D170" s="19">
        <v>0</v>
      </c>
      <c r="E170" s="11" t="s">
        <v>248</v>
      </c>
    </row>
    <row r="171" spans="1:5" x14ac:dyDescent="0.25">
      <c r="A171" s="3" t="s">
        <v>35</v>
      </c>
      <c r="B171" s="11" t="s">
        <v>41</v>
      </c>
      <c r="C171" s="19" t="s">
        <v>3</v>
      </c>
      <c r="D171" s="19">
        <v>0</v>
      </c>
      <c r="E171" s="11" t="s">
        <v>248</v>
      </c>
    </row>
    <row r="172" spans="1:5" x14ac:dyDescent="0.25">
      <c r="A172" s="3" t="s">
        <v>35</v>
      </c>
      <c r="B172" s="11" t="s">
        <v>42</v>
      </c>
      <c r="C172" s="19" t="s">
        <v>3</v>
      </c>
      <c r="D172" s="19">
        <v>0</v>
      </c>
      <c r="E172" s="11" t="s">
        <v>248</v>
      </c>
    </row>
    <row r="173" spans="1:5" x14ac:dyDescent="0.25">
      <c r="A173" s="3" t="s">
        <v>35</v>
      </c>
      <c r="B173" s="11" t="s">
        <v>43</v>
      </c>
      <c r="C173" s="19" t="s">
        <v>3</v>
      </c>
      <c r="D173" s="19">
        <v>0</v>
      </c>
      <c r="E173" s="11" t="s">
        <v>248</v>
      </c>
    </row>
    <row r="174" spans="1:5" x14ac:dyDescent="0.25">
      <c r="A174" s="3" t="s">
        <v>35</v>
      </c>
      <c r="B174" s="11" t="s">
        <v>44</v>
      </c>
      <c r="C174" s="19">
        <v>1304070.1399999999</v>
      </c>
      <c r="D174" s="19">
        <v>0</v>
      </c>
      <c r="E174" s="11" t="s">
        <v>249</v>
      </c>
    </row>
    <row r="175" spans="1:5" x14ac:dyDescent="0.25">
      <c r="A175" s="3" t="s">
        <v>35</v>
      </c>
      <c r="B175" s="13" t="s">
        <v>161</v>
      </c>
      <c r="C175" s="19">
        <v>210900.12</v>
      </c>
      <c r="D175" s="19">
        <v>0</v>
      </c>
      <c r="E175" s="11" t="s">
        <v>249</v>
      </c>
    </row>
    <row r="176" spans="1:5" x14ac:dyDescent="0.25">
      <c r="A176" s="3" t="s">
        <v>35</v>
      </c>
      <c r="B176" s="13" t="s">
        <v>245</v>
      </c>
      <c r="C176" s="19">
        <v>103475.11</v>
      </c>
      <c r="D176" s="19">
        <v>0</v>
      </c>
      <c r="E176" s="11" t="s">
        <v>249</v>
      </c>
    </row>
    <row r="177" spans="1:5" x14ac:dyDescent="0.25">
      <c r="A177" s="3" t="s">
        <v>35</v>
      </c>
      <c r="B177" s="11" t="s">
        <v>45</v>
      </c>
      <c r="C177" s="19">
        <v>108898</v>
      </c>
      <c r="D177" s="19">
        <v>0</v>
      </c>
      <c r="E177" s="11" t="s">
        <v>249</v>
      </c>
    </row>
    <row r="178" spans="1:5" x14ac:dyDescent="0.25">
      <c r="A178" s="3" t="s">
        <v>35</v>
      </c>
      <c r="B178" s="11" t="s">
        <v>46</v>
      </c>
      <c r="C178" s="19">
        <v>152140.28</v>
      </c>
      <c r="D178" s="19">
        <v>0</v>
      </c>
      <c r="E178" s="11" t="s">
        <v>249</v>
      </c>
    </row>
    <row r="179" spans="1:5" x14ac:dyDescent="0.25">
      <c r="A179" s="3" t="s">
        <v>35</v>
      </c>
      <c r="B179" s="11" t="s">
        <v>47</v>
      </c>
      <c r="C179" s="19">
        <v>231414.04</v>
      </c>
      <c r="D179" s="19">
        <v>0</v>
      </c>
      <c r="E179" s="11" t="s">
        <v>249</v>
      </c>
    </row>
    <row r="180" spans="1:5" x14ac:dyDescent="0.25">
      <c r="A180" s="3" t="s">
        <v>35</v>
      </c>
      <c r="B180" s="11" t="s">
        <v>48</v>
      </c>
      <c r="C180" s="19">
        <v>27327</v>
      </c>
      <c r="D180" s="19">
        <v>0</v>
      </c>
      <c r="E180" s="11" t="s">
        <v>249</v>
      </c>
    </row>
    <row r="181" spans="1:5" x14ac:dyDescent="0.25">
      <c r="A181" s="3" t="s">
        <v>35</v>
      </c>
      <c r="B181" s="11" t="s">
        <v>49</v>
      </c>
      <c r="C181" s="19" t="s">
        <v>3</v>
      </c>
      <c r="D181" s="19">
        <v>0</v>
      </c>
      <c r="E181" s="11" t="s">
        <v>249</v>
      </c>
    </row>
    <row r="182" spans="1:5" x14ac:dyDescent="0.25">
      <c r="A182" s="3" t="s">
        <v>35</v>
      </c>
      <c r="B182" s="11" t="s">
        <v>50</v>
      </c>
      <c r="C182" s="15" t="s">
        <v>3</v>
      </c>
      <c r="D182" s="19">
        <v>0</v>
      </c>
      <c r="E182" s="11" t="s">
        <v>249</v>
      </c>
    </row>
    <row r="183" spans="1:5" x14ac:dyDescent="0.25">
      <c r="A183" s="3" t="s">
        <v>35</v>
      </c>
      <c r="B183" s="11" t="s">
        <v>51</v>
      </c>
      <c r="C183" s="19">
        <v>3896</v>
      </c>
      <c r="D183" s="19">
        <v>0</v>
      </c>
      <c r="E183" s="11" t="s">
        <v>249</v>
      </c>
    </row>
    <row r="184" spans="1:5" x14ac:dyDescent="0.25">
      <c r="A184" s="3" t="s">
        <v>35</v>
      </c>
      <c r="B184" s="13" t="s">
        <v>162</v>
      </c>
      <c r="C184" s="15" t="s">
        <v>3</v>
      </c>
      <c r="D184" s="19">
        <v>0</v>
      </c>
      <c r="E184" s="11" t="s">
        <v>249</v>
      </c>
    </row>
    <row r="185" spans="1:5" x14ac:dyDescent="0.25">
      <c r="A185" s="3" t="s">
        <v>35</v>
      </c>
      <c r="B185" s="11" t="s">
        <v>52</v>
      </c>
      <c r="C185" s="19">
        <v>2845100</v>
      </c>
      <c r="D185" s="19">
        <v>2062946.5588235289</v>
      </c>
      <c r="E185" s="11" t="s">
        <v>249</v>
      </c>
    </row>
    <row r="186" spans="1:5" x14ac:dyDescent="0.25">
      <c r="A186" s="3" t="s">
        <v>35</v>
      </c>
      <c r="B186" s="11" t="s">
        <v>53</v>
      </c>
      <c r="C186" s="19">
        <v>460000</v>
      </c>
      <c r="D186" s="19">
        <v>333540.2844117647</v>
      </c>
      <c r="E186" s="11" t="s">
        <v>249</v>
      </c>
    </row>
    <row r="187" spans="1:5" x14ac:dyDescent="0.25">
      <c r="A187" s="3" t="s">
        <v>35</v>
      </c>
      <c r="B187" s="13" t="s">
        <v>163</v>
      </c>
      <c r="C187" s="22">
        <v>230000</v>
      </c>
      <c r="D187" s="22">
        <v>126534.00375</v>
      </c>
      <c r="E187" s="11" t="s">
        <v>249</v>
      </c>
    </row>
    <row r="188" spans="1:5" x14ac:dyDescent="0.25">
      <c r="A188" s="3" t="s">
        <v>35</v>
      </c>
      <c r="B188" s="11" t="s">
        <v>54</v>
      </c>
      <c r="C188" s="22"/>
      <c r="D188" s="22"/>
      <c r="E188" s="11" t="s">
        <v>249</v>
      </c>
    </row>
    <row r="189" spans="1:5" x14ac:dyDescent="0.25">
      <c r="A189" s="3" t="s">
        <v>35</v>
      </c>
      <c r="B189" s="11" t="s">
        <v>55</v>
      </c>
      <c r="C189" s="22"/>
      <c r="D189" s="22"/>
      <c r="E189" s="11" t="s">
        <v>249</v>
      </c>
    </row>
    <row r="190" spans="1:5" x14ac:dyDescent="0.25">
      <c r="A190" s="3" t="s">
        <v>35</v>
      </c>
      <c r="B190" s="11" t="s">
        <v>56</v>
      </c>
      <c r="C190" s="19" t="s">
        <v>3</v>
      </c>
      <c r="D190" s="19">
        <v>0</v>
      </c>
      <c r="E190" s="11" t="s">
        <v>249</v>
      </c>
    </row>
    <row r="191" spans="1:5" x14ac:dyDescent="0.25">
      <c r="A191" s="3" t="s">
        <v>35</v>
      </c>
      <c r="B191" s="11" t="s">
        <v>57</v>
      </c>
      <c r="C191" s="19">
        <f>28500+21045+45167+6904+24867+29728+113439+12000</f>
        <v>281650</v>
      </c>
      <c r="D191" s="19">
        <v>0</v>
      </c>
      <c r="E191" s="11" t="s">
        <v>249</v>
      </c>
    </row>
    <row r="192" spans="1:5" x14ac:dyDescent="0.25">
      <c r="A192" s="3" t="s">
        <v>35</v>
      </c>
      <c r="B192" s="11" t="s">
        <v>58</v>
      </c>
      <c r="C192" s="19">
        <f>13016+36283+18230</f>
        <v>67529</v>
      </c>
      <c r="D192" s="19">
        <v>0</v>
      </c>
      <c r="E192" s="11" t="s">
        <v>249</v>
      </c>
    </row>
    <row r="193" spans="1:5" x14ac:dyDescent="0.25">
      <c r="A193" s="3" t="s">
        <v>35</v>
      </c>
      <c r="B193" s="11" t="s">
        <v>59</v>
      </c>
      <c r="C193" s="19">
        <v>1829</v>
      </c>
      <c r="D193" s="19">
        <v>0</v>
      </c>
      <c r="E193" s="11" t="s">
        <v>249</v>
      </c>
    </row>
    <row r="194" spans="1:5" x14ac:dyDescent="0.25">
      <c r="A194" s="3" t="s">
        <v>35</v>
      </c>
      <c r="B194" s="11" t="s">
        <v>60</v>
      </c>
      <c r="C194" s="19">
        <v>206202</v>
      </c>
      <c r="D194" s="19">
        <v>0</v>
      </c>
      <c r="E194" s="11" t="s">
        <v>249</v>
      </c>
    </row>
    <row r="195" spans="1:5" x14ac:dyDescent="0.25">
      <c r="A195" s="3" t="s">
        <v>35</v>
      </c>
      <c r="B195" s="11" t="s">
        <v>9</v>
      </c>
      <c r="C195" s="19">
        <v>12198</v>
      </c>
      <c r="D195" s="19">
        <v>0</v>
      </c>
      <c r="E195" s="11" t="s">
        <v>249</v>
      </c>
    </row>
    <row r="196" spans="1:5" x14ac:dyDescent="0.25">
      <c r="A196" s="3" t="s">
        <v>35</v>
      </c>
      <c r="B196" s="11" t="s">
        <v>61</v>
      </c>
      <c r="C196" s="19">
        <v>49992</v>
      </c>
      <c r="D196" s="19">
        <v>0</v>
      </c>
      <c r="E196" s="11" t="s">
        <v>249</v>
      </c>
    </row>
    <row r="197" spans="1:5" x14ac:dyDescent="0.25">
      <c r="A197" s="3" t="s">
        <v>35</v>
      </c>
      <c r="B197" s="11" t="s">
        <v>62</v>
      </c>
      <c r="C197" s="19">
        <v>14099</v>
      </c>
      <c r="D197" s="19">
        <v>0</v>
      </c>
      <c r="E197" s="11" t="s">
        <v>249</v>
      </c>
    </row>
    <row r="198" spans="1:5" x14ac:dyDescent="0.25">
      <c r="A198" s="3" t="s">
        <v>35</v>
      </c>
      <c r="B198" s="11" t="s">
        <v>63</v>
      </c>
      <c r="C198" s="19">
        <v>22381</v>
      </c>
      <c r="D198" s="19">
        <v>0</v>
      </c>
      <c r="E198" s="11" t="s">
        <v>249</v>
      </c>
    </row>
    <row r="199" spans="1:5" x14ac:dyDescent="0.25">
      <c r="A199" s="3" t="s">
        <v>35</v>
      </c>
      <c r="B199" s="11" t="s">
        <v>64</v>
      </c>
      <c r="C199" s="19">
        <v>69337</v>
      </c>
      <c r="D199" s="19">
        <v>0</v>
      </c>
      <c r="E199" s="11" t="s">
        <v>249</v>
      </c>
    </row>
    <row r="200" spans="1:5" x14ac:dyDescent="0.25">
      <c r="A200" s="3" t="s">
        <v>35</v>
      </c>
      <c r="B200" s="13" t="s">
        <v>164</v>
      </c>
      <c r="C200" s="19">
        <v>125275</v>
      </c>
      <c r="D200" s="19">
        <v>0</v>
      </c>
      <c r="E200" s="11" t="s">
        <v>249</v>
      </c>
    </row>
    <row r="201" spans="1:5" x14ac:dyDescent="0.25">
      <c r="A201" s="3" t="s">
        <v>35</v>
      </c>
      <c r="B201" s="13" t="s">
        <v>166</v>
      </c>
      <c r="C201" s="19">
        <f>21020+18504+20794</f>
        <v>60318</v>
      </c>
      <c r="D201" s="19">
        <v>0</v>
      </c>
      <c r="E201" s="11" t="s">
        <v>249</v>
      </c>
    </row>
    <row r="202" spans="1:5" x14ac:dyDescent="0.25">
      <c r="A202" s="3" t="s">
        <v>35</v>
      </c>
      <c r="B202" s="13" t="s">
        <v>167</v>
      </c>
      <c r="C202" s="19">
        <f>11967+11967</f>
        <v>23934</v>
      </c>
      <c r="D202" s="19">
        <v>0</v>
      </c>
      <c r="E202" s="11" t="s">
        <v>249</v>
      </c>
    </row>
    <row r="203" spans="1:5" x14ac:dyDescent="0.25">
      <c r="A203" s="3" t="s">
        <v>35</v>
      </c>
      <c r="B203" s="11" t="s">
        <v>65</v>
      </c>
      <c r="C203" s="19">
        <v>1531900</v>
      </c>
      <c r="D203" s="19">
        <v>0</v>
      </c>
      <c r="E203" s="11" t="s">
        <v>249</v>
      </c>
    </row>
    <row r="204" spans="1:5" x14ac:dyDescent="0.25">
      <c r="A204" s="3" t="s">
        <v>35</v>
      </c>
      <c r="B204" s="11" t="s">
        <v>66</v>
      </c>
      <c r="C204" s="19">
        <v>39210</v>
      </c>
      <c r="D204" s="19">
        <v>0</v>
      </c>
      <c r="E204" s="11" t="s">
        <v>249</v>
      </c>
    </row>
    <row r="205" spans="1:5" x14ac:dyDescent="0.25">
      <c r="A205" s="3" t="s">
        <v>35</v>
      </c>
      <c r="B205" s="11" t="s">
        <v>67</v>
      </c>
      <c r="C205" s="19">
        <v>90944</v>
      </c>
      <c r="D205" s="19">
        <v>0</v>
      </c>
      <c r="E205" s="11" t="s">
        <v>249</v>
      </c>
    </row>
    <row r="206" spans="1:5" x14ac:dyDescent="0.25">
      <c r="A206" s="3" t="s">
        <v>35</v>
      </c>
      <c r="B206" s="11" t="s">
        <v>68</v>
      </c>
      <c r="C206" s="19">
        <v>21800</v>
      </c>
      <c r="D206" s="19">
        <v>0</v>
      </c>
      <c r="E206" s="11" t="s">
        <v>249</v>
      </c>
    </row>
    <row r="207" spans="1:5" x14ac:dyDescent="0.25">
      <c r="A207" s="3" t="s">
        <v>35</v>
      </c>
      <c r="B207" s="13" t="s">
        <v>165</v>
      </c>
      <c r="C207" s="19">
        <v>373500</v>
      </c>
      <c r="D207" s="19">
        <v>0</v>
      </c>
      <c r="E207" s="11" t="s">
        <v>249</v>
      </c>
    </row>
    <row r="208" spans="1:5" x14ac:dyDescent="0.25">
      <c r="A208" s="3" t="s">
        <v>35</v>
      </c>
      <c r="B208" s="11" t="s">
        <v>69</v>
      </c>
      <c r="C208" s="19">
        <v>425000</v>
      </c>
      <c r="D208" s="19">
        <v>0</v>
      </c>
      <c r="E208" s="11" t="s">
        <v>249</v>
      </c>
    </row>
    <row r="209" spans="1:5" x14ac:dyDescent="0.25">
      <c r="A209" s="3" t="s">
        <v>35</v>
      </c>
      <c r="B209" s="11" t="s">
        <v>70</v>
      </c>
      <c r="C209" s="19">
        <v>26280</v>
      </c>
      <c r="D209" s="19">
        <v>0</v>
      </c>
      <c r="E209" s="11" t="s">
        <v>249</v>
      </c>
    </row>
    <row r="210" spans="1:5" x14ac:dyDescent="0.25">
      <c r="A210" s="3" t="s">
        <v>35</v>
      </c>
      <c r="B210" s="11" t="s">
        <v>71</v>
      </c>
      <c r="C210" s="19">
        <f>34499+12653</f>
        <v>47152</v>
      </c>
      <c r="D210" s="19">
        <v>0</v>
      </c>
      <c r="E210" s="11" t="s">
        <v>249</v>
      </c>
    </row>
    <row r="211" spans="1:5" x14ac:dyDescent="0.25">
      <c r="A211" s="3" t="s">
        <v>35</v>
      </c>
      <c r="B211" s="11" t="s">
        <v>72</v>
      </c>
      <c r="C211" s="19">
        <f>159306.88+73090.47+109519.83+80000</f>
        <v>421917.18</v>
      </c>
      <c r="D211" s="19">
        <v>0</v>
      </c>
      <c r="E211" s="11" t="s">
        <v>249</v>
      </c>
    </row>
    <row r="212" spans="1:5" x14ac:dyDescent="0.25">
      <c r="A212" s="3" t="s">
        <v>35</v>
      </c>
      <c r="B212" s="11" t="s">
        <v>73</v>
      </c>
      <c r="C212" s="19">
        <v>12300</v>
      </c>
      <c r="D212" s="19">
        <v>0</v>
      </c>
      <c r="E212" s="11" t="s">
        <v>249</v>
      </c>
    </row>
    <row r="213" spans="1:5" x14ac:dyDescent="0.25">
      <c r="A213" s="9" t="s">
        <v>35</v>
      </c>
      <c r="B213" s="16" t="s">
        <v>168</v>
      </c>
      <c r="C213" s="19" t="s">
        <v>3</v>
      </c>
      <c r="D213" s="19">
        <v>0</v>
      </c>
      <c r="E213" s="11" t="s">
        <v>249</v>
      </c>
    </row>
    <row r="214" spans="1:5" x14ac:dyDescent="0.25">
      <c r="A214" s="3" t="s">
        <v>35</v>
      </c>
      <c r="B214" s="11" t="s">
        <v>74</v>
      </c>
      <c r="C214" s="19">
        <v>12300</v>
      </c>
      <c r="D214" s="19">
        <v>0</v>
      </c>
      <c r="E214" s="11" t="s">
        <v>249</v>
      </c>
    </row>
    <row r="215" spans="1:5" x14ac:dyDescent="0.25">
      <c r="A215" s="3" t="s">
        <v>35</v>
      </c>
      <c r="B215" s="11" t="s">
        <v>75</v>
      </c>
      <c r="C215" s="19">
        <v>12800</v>
      </c>
      <c r="D215" s="19">
        <v>0</v>
      </c>
      <c r="E215" s="11" t="s">
        <v>249</v>
      </c>
    </row>
    <row r="216" spans="1:5" x14ac:dyDescent="0.25">
      <c r="A216" s="3" t="s">
        <v>35</v>
      </c>
      <c r="B216" s="11" t="s">
        <v>76</v>
      </c>
      <c r="C216" s="19">
        <v>10000</v>
      </c>
      <c r="D216" s="19">
        <v>0</v>
      </c>
      <c r="E216" s="11" t="s">
        <v>249</v>
      </c>
    </row>
    <row r="217" spans="1:5" x14ac:dyDescent="0.25">
      <c r="A217" s="3" t="s">
        <v>35</v>
      </c>
      <c r="B217" s="11" t="s">
        <v>77</v>
      </c>
      <c r="C217" s="19">
        <v>26096.81</v>
      </c>
      <c r="D217" s="19">
        <v>0</v>
      </c>
      <c r="E217" s="11" t="s">
        <v>249</v>
      </c>
    </row>
    <row r="218" spans="1:5" x14ac:dyDescent="0.25">
      <c r="A218" s="3" t="s">
        <v>35</v>
      </c>
      <c r="B218" s="11" t="s">
        <v>78</v>
      </c>
      <c r="C218" s="19">
        <v>47362.68</v>
      </c>
      <c r="D218" s="19">
        <v>0</v>
      </c>
      <c r="E218" s="11" t="s">
        <v>249</v>
      </c>
    </row>
    <row r="219" spans="1:5" x14ac:dyDescent="0.25">
      <c r="A219" s="3" t="s">
        <v>35</v>
      </c>
      <c r="B219" s="11" t="s">
        <v>79</v>
      </c>
      <c r="C219" s="19">
        <v>38677.58</v>
      </c>
      <c r="D219" s="19">
        <v>0</v>
      </c>
      <c r="E219" s="11" t="s">
        <v>249</v>
      </c>
    </row>
    <row r="220" spans="1:5" x14ac:dyDescent="0.25">
      <c r="A220" s="3" t="s">
        <v>80</v>
      </c>
      <c r="B220" s="5" t="s">
        <v>81</v>
      </c>
      <c r="C220" s="4" t="s">
        <v>3</v>
      </c>
      <c r="D220" s="1">
        <v>0</v>
      </c>
      <c r="E220" s="3" t="s">
        <v>248</v>
      </c>
    </row>
    <row r="221" spans="1:5" x14ac:dyDescent="0.25">
      <c r="A221" s="3" t="s">
        <v>80</v>
      </c>
      <c r="B221" s="3" t="s">
        <v>82</v>
      </c>
      <c r="C221" s="4" t="s">
        <v>3</v>
      </c>
      <c r="D221" s="1">
        <v>0</v>
      </c>
      <c r="E221" s="3" t="s">
        <v>248</v>
      </c>
    </row>
    <row r="222" spans="1:5" x14ac:dyDescent="0.25">
      <c r="A222" s="3" t="s">
        <v>83</v>
      </c>
      <c r="B222" s="3" t="s">
        <v>84</v>
      </c>
      <c r="C222" s="4" t="s">
        <v>3</v>
      </c>
      <c r="D222" s="1">
        <v>0</v>
      </c>
      <c r="E222" s="3" t="s">
        <v>192</v>
      </c>
    </row>
    <row r="223" spans="1:5" x14ac:dyDescent="0.25">
      <c r="A223" s="3" t="s">
        <v>83</v>
      </c>
      <c r="B223" s="3" t="s">
        <v>85</v>
      </c>
      <c r="C223" s="4" t="s">
        <v>3</v>
      </c>
      <c r="D223" s="1">
        <v>0</v>
      </c>
      <c r="E223" s="3" t="s">
        <v>192</v>
      </c>
    </row>
    <row r="224" spans="1:5" x14ac:dyDescent="0.25">
      <c r="A224" s="3" t="s">
        <v>83</v>
      </c>
      <c r="B224" s="3" t="s">
        <v>86</v>
      </c>
      <c r="C224" s="4" t="s">
        <v>3</v>
      </c>
      <c r="D224" s="1">
        <v>0</v>
      </c>
      <c r="E224" s="3" t="s">
        <v>192</v>
      </c>
    </row>
    <row r="225" spans="1:5" x14ac:dyDescent="0.25">
      <c r="A225" s="3" t="s">
        <v>83</v>
      </c>
      <c r="B225" s="3" t="s">
        <v>87</v>
      </c>
      <c r="C225" s="4" t="s">
        <v>3</v>
      </c>
      <c r="D225" s="1">
        <v>0</v>
      </c>
      <c r="E225" s="3" t="s">
        <v>192</v>
      </c>
    </row>
    <row r="226" spans="1:5" x14ac:dyDescent="0.25">
      <c r="A226" s="3" t="s">
        <v>83</v>
      </c>
      <c r="B226" s="3" t="s">
        <v>88</v>
      </c>
      <c r="C226" s="4" t="s">
        <v>3</v>
      </c>
      <c r="D226" s="1">
        <v>0</v>
      </c>
      <c r="E226" s="3" t="s">
        <v>192</v>
      </c>
    </row>
    <row r="227" spans="1:5" x14ac:dyDescent="0.25">
      <c r="A227" s="3" t="s">
        <v>83</v>
      </c>
      <c r="B227" s="3" t="s">
        <v>89</v>
      </c>
      <c r="C227" s="4" t="s">
        <v>3</v>
      </c>
      <c r="D227" s="1">
        <v>0</v>
      </c>
      <c r="E227" s="3" t="s">
        <v>192</v>
      </c>
    </row>
    <row r="228" spans="1:5" x14ac:dyDescent="0.25">
      <c r="A228" s="3" t="s">
        <v>90</v>
      </c>
      <c r="B228" s="3" t="s">
        <v>91</v>
      </c>
      <c r="C228" s="4" t="s">
        <v>3</v>
      </c>
      <c r="D228" s="1">
        <v>0</v>
      </c>
      <c r="E228" s="3" t="s">
        <v>192</v>
      </c>
    </row>
    <row r="229" spans="1:5" x14ac:dyDescent="0.25">
      <c r="A229" s="3" t="s">
        <v>90</v>
      </c>
      <c r="B229" s="3" t="s">
        <v>92</v>
      </c>
      <c r="C229" s="4" t="s">
        <v>3</v>
      </c>
      <c r="D229" s="1">
        <v>0</v>
      </c>
      <c r="E229" s="3" t="s">
        <v>192</v>
      </c>
    </row>
    <row r="230" spans="1:5" x14ac:dyDescent="0.25">
      <c r="A230" s="3" t="s">
        <v>93</v>
      </c>
      <c r="B230" s="3" t="s">
        <v>94</v>
      </c>
      <c r="C230" s="4" t="s">
        <v>3</v>
      </c>
      <c r="D230" s="1">
        <v>0</v>
      </c>
      <c r="E230" s="11" t="s">
        <v>249</v>
      </c>
    </row>
    <row r="231" spans="1:5" x14ac:dyDescent="0.25">
      <c r="A231" s="3" t="s">
        <v>93</v>
      </c>
      <c r="B231" s="3" t="s">
        <v>95</v>
      </c>
      <c r="C231" s="4" t="s">
        <v>3</v>
      </c>
      <c r="D231" s="1">
        <v>0</v>
      </c>
      <c r="E231" s="11" t="s">
        <v>249</v>
      </c>
    </row>
    <row r="232" spans="1:5" ht="30" x14ac:dyDescent="0.25">
      <c r="A232" s="3" t="s">
        <v>93</v>
      </c>
      <c r="B232" s="5" t="s">
        <v>246</v>
      </c>
      <c r="C232" s="4" t="s">
        <v>3</v>
      </c>
      <c r="D232" s="1">
        <v>0</v>
      </c>
      <c r="E232" s="11" t="s">
        <v>249</v>
      </c>
    </row>
    <row r="233" spans="1:5" x14ac:dyDescent="0.25">
      <c r="A233" s="3" t="s">
        <v>1</v>
      </c>
      <c r="B233" s="3" t="s">
        <v>96</v>
      </c>
      <c r="C233" s="4" t="s">
        <v>3</v>
      </c>
      <c r="D233" s="1">
        <v>0</v>
      </c>
      <c r="E233" s="11" t="s">
        <v>249</v>
      </c>
    </row>
    <row r="234" spans="1:5" x14ac:dyDescent="0.25">
      <c r="A234" s="3" t="s">
        <v>1</v>
      </c>
      <c r="B234" s="3" t="s">
        <v>97</v>
      </c>
      <c r="C234" s="4" t="s">
        <v>3</v>
      </c>
      <c r="D234" s="1">
        <v>0</v>
      </c>
      <c r="E234" s="11" t="s">
        <v>249</v>
      </c>
    </row>
    <row r="235" spans="1:5" x14ac:dyDescent="0.25">
      <c r="A235" s="3" t="s">
        <v>1</v>
      </c>
      <c r="B235" s="3" t="s">
        <v>98</v>
      </c>
      <c r="C235" s="4" t="s">
        <v>3</v>
      </c>
      <c r="D235" s="1">
        <v>0</v>
      </c>
      <c r="E235" s="11" t="s">
        <v>249</v>
      </c>
    </row>
    <row r="236" spans="1:5" x14ac:dyDescent="0.25">
      <c r="A236" s="3" t="s">
        <v>1</v>
      </c>
      <c r="B236" s="3" t="s">
        <v>99</v>
      </c>
      <c r="C236" s="4" t="s">
        <v>3</v>
      </c>
      <c r="D236" s="1">
        <v>0</v>
      </c>
      <c r="E236" s="11" t="s">
        <v>249</v>
      </c>
    </row>
    <row r="237" spans="1:5" x14ac:dyDescent="0.25">
      <c r="A237" s="3" t="s">
        <v>1</v>
      </c>
      <c r="B237" s="3" t="s">
        <v>100</v>
      </c>
      <c r="C237" s="4" t="s">
        <v>3</v>
      </c>
      <c r="D237" s="1">
        <v>0</v>
      </c>
      <c r="E237" s="11" t="s">
        <v>249</v>
      </c>
    </row>
    <row r="238" spans="1:5" x14ac:dyDescent="0.25">
      <c r="A238" s="3" t="s">
        <v>1</v>
      </c>
      <c r="B238" s="3" t="s">
        <v>89</v>
      </c>
      <c r="C238" s="4" t="s">
        <v>3</v>
      </c>
      <c r="D238" s="1">
        <v>0</v>
      </c>
      <c r="E238" s="11" t="s">
        <v>249</v>
      </c>
    </row>
    <row r="239" spans="1:5" x14ac:dyDescent="0.25">
      <c r="A239" s="3" t="s">
        <v>1</v>
      </c>
      <c r="B239" s="3" t="s">
        <v>101</v>
      </c>
      <c r="C239" s="4" t="s">
        <v>3</v>
      </c>
      <c r="D239" s="1">
        <v>0</v>
      </c>
      <c r="E239" s="11" t="s">
        <v>249</v>
      </c>
    </row>
    <row r="240" spans="1:5" x14ac:dyDescent="0.25">
      <c r="A240" s="6" t="s">
        <v>1</v>
      </c>
      <c r="B240" s="6" t="s">
        <v>169</v>
      </c>
      <c r="C240" s="7" t="s">
        <v>3</v>
      </c>
      <c r="D240" s="8">
        <v>0</v>
      </c>
      <c r="E240" s="11" t="s">
        <v>249</v>
      </c>
    </row>
  </sheetData>
  <mergeCells count="8">
    <mergeCell ref="C187:C189"/>
    <mergeCell ref="D187:D189"/>
    <mergeCell ref="C6:C7"/>
    <mergeCell ref="D6:D7"/>
    <mergeCell ref="C8:C18"/>
    <mergeCell ref="D8:D18"/>
    <mergeCell ref="C101:C106"/>
    <mergeCell ref="D101:D106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CEGID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dorothee FORRETT</dc:creator>
  <cp:lastModifiedBy>BERNARD Thibaut</cp:lastModifiedBy>
  <cp:lastPrinted>2025-07-17T13:59:28Z</cp:lastPrinted>
  <dcterms:created xsi:type="dcterms:W3CDTF">2021-07-13T09:47:03Z</dcterms:created>
  <dcterms:modified xsi:type="dcterms:W3CDTF">2025-10-16T10:22:03Z</dcterms:modified>
</cp:coreProperties>
</file>